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\desktop\"/>
    </mc:Choice>
  </mc:AlternateContent>
  <xr:revisionPtr revIDLastSave="0" documentId="13_ncr:1_{30729EAA-6278-4161-AEE4-6AEFB24036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4.9葷食" sheetId="4" r:id="rId1"/>
    <sheet name="113.12素食 (舊)" sheetId="6" state="hidden" r:id="rId2"/>
  </sheets>
  <definedNames>
    <definedName name="_xlnm.Print_Area" localSheetId="1">'113.12素食 (舊)'!$B$1:$Q$50</definedName>
    <definedName name="_xlnm.Print_Area" localSheetId="0">'114.9葷食'!$B$1:$O$58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4" l="1"/>
  <c r="O50" i="4" l="1"/>
  <c r="O48" i="4"/>
  <c r="O46" i="4"/>
  <c r="M50" i="6" l="1"/>
  <c r="Q46" i="6"/>
  <c r="J46" i="6"/>
  <c r="C46" i="6"/>
  <c r="Q44" i="6"/>
  <c r="J44" i="6"/>
  <c r="C44" i="6"/>
  <c r="Q42" i="6"/>
  <c r="J42" i="6"/>
  <c r="C42" i="6"/>
  <c r="Q40" i="6"/>
  <c r="J40" i="6"/>
  <c r="C40" i="6"/>
  <c r="Q38" i="6"/>
  <c r="J38" i="6"/>
  <c r="C38" i="6"/>
  <c r="Q36" i="6"/>
  <c r="J36" i="6"/>
  <c r="C36" i="6"/>
  <c r="Q34" i="6"/>
  <c r="J34" i="6"/>
  <c r="C34" i="6"/>
  <c r="Q32" i="6"/>
  <c r="J32" i="6"/>
  <c r="C32" i="6"/>
  <c r="Q30" i="6"/>
  <c r="J30" i="6"/>
  <c r="C30" i="6"/>
  <c r="Q28" i="6"/>
  <c r="J28" i="6"/>
  <c r="C28" i="6"/>
  <c r="Q26" i="6"/>
  <c r="J26" i="6"/>
  <c r="C26" i="6"/>
  <c r="Q24" i="6"/>
  <c r="J24" i="6"/>
  <c r="C24" i="6"/>
  <c r="Q22" i="6"/>
  <c r="J22" i="6"/>
  <c r="C22" i="6"/>
  <c r="Q20" i="6"/>
  <c r="J20" i="6"/>
  <c r="C20" i="6"/>
  <c r="Q18" i="6"/>
  <c r="J18" i="6"/>
  <c r="C18" i="6"/>
  <c r="Q16" i="6"/>
  <c r="J16" i="6"/>
  <c r="C16" i="6"/>
  <c r="Q14" i="6"/>
  <c r="J14" i="6"/>
  <c r="C14" i="6"/>
  <c r="Q12" i="6"/>
  <c r="J12" i="6"/>
  <c r="C12" i="6"/>
  <c r="Q10" i="6"/>
  <c r="J10" i="6"/>
  <c r="C10" i="6"/>
  <c r="Q8" i="6"/>
  <c r="J8" i="6"/>
  <c r="C8" i="6"/>
  <c r="Q6" i="6"/>
  <c r="J6" i="6"/>
  <c r="C6" i="6"/>
  <c r="Q4" i="6"/>
  <c r="J4" i="6"/>
  <c r="C4" i="6"/>
  <c r="B4" i="6"/>
  <c r="M58" i="4"/>
  <c r="O44" i="4" l="1"/>
  <c r="O42" i="4"/>
  <c r="O40" i="4" l="1"/>
  <c r="O38" i="4" l="1"/>
  <c r="O36" i="4" l="1"/>
  <c r="O34" i="4" l="1"/>
  <c r="O32" i="4" l="1"/>
  <c r="O30" i="4" l="1"/>
  <c r="O24" i="4" l="1"/>
  <c r="O26" i="4" l="1"/>
  <c r="O28" i="4" l="1"/>
  <c r="O22" i="4" l="1"/>
  <c r="O20" i="4" l="1"/>
  <c r="O18" i="4" l="1"/>
  <c r="O16" i="4" l="1"/>
  <c r="O14" i="4" l="1"/>
  <c r="O12" i="4" l="1"/>
  <c r="O10" i="4" l="1"/>
  <c r="O8" i="4" l="1"/>
  <c r="O6" i="4" l="1"/>
  <c r="B6" i="4"/>
  <c r="O4" i="4"/>
  <c r="B6" i="6" l="1"/>
  <c r="B8" i="4"/>
  <c r="B10" i="4" s="1"/>
  <c r="B10" i="6" l="1"/>
  <c r="B8" i="6"/>
  <c r="B12" i="6" l="1"/>
  <c r="B14" i="6" l="1"/>
  <c r="B14" i="4"/>
  <c r="B16" i="6" l="1"/>
  <c r="B16" i="4"/>
  <c r="B18" i="6" l="1"/>
  <c r="B18" i="4"/>
  <c r="B20" i="6" l="1"/>
  <c r="B20" i="4"/>
  <c r="B22" i="6" l="1"/>
  <c r="B22" i="4"/>
  <c r="B24" i="4" s="1"/>
  <c r="B26" i="4" s="1"/>
  <c r="B24" i="6" l="1"/>
  <c r="B30" i="6" l="1"/>
  <c r="B26" i="6" l="1"/>
  <c r="B28" i="6"/>
  <c r="B28" i="4"/>
  <c r="B30" i="4" s="1"/>
  <c r="B32" i="4" l="1"/>
  <c r="B32" i="6"/>
  <c r="B34" i="6" l="1"/>
  <c r="B34" i="4"/>
  <c r="B36" i="4" l="1"/>
  <c r="B36" i="6"/>
  <c r="B38" i="6" l="1"/>
  <c r="B38" i="4"/>
  <c r="B40" i="6" l="1"/>
  <c r="B40" i="4"/>
  <c r="B42" i="4" l="1"/>
  <c r="B42" i="6"/>
  <c r="B44" i="6" l="1"/>
  <c r="B44" i="4"/>
  <c r="B46" i="6" l="1"/>
  <c r="B46" i="4"/>
  <c r="B48" i="4" l="1"/>
  <c r="B50" i="4" l="1"/>
  <c r="B52" i="4" l="1"/>
  <c r="B5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4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USER: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素沙茶</t>
        </r>
      </text>
    </comment>
    <comment ref="D18" authorId="0" shapeId="0" xr:uid="{00000000-0006-0000-0200-000002000000}">
      <text>
        <r>
          <rPr>
            <b/>
            <sz val="11"/>
            <color indexed="81"/>
            <rFont val="Tahoma"/>
            <family val="2"/>
          </rPr>
          <t>USER: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豆芽菜</t>
        </r>
        <r>
          <rPr>
            <sz val="11"/>
            <color indexed="81"/>
            <rFont val="Tahoma"/>
            <family val="2"/>
          </rPr>
          <t>Q.</t>
        </r>
        <r>
          <rPr>
            <sz val="11"/>
            <color indexed="81"/>
            <rFont val="細明體"/>
            <family val="3"/>
            <charset val="136"/>
          </rPr>
          <t>紅蘿蔔</t>
        </r>
        <r>
          <rPr>
            <sz val="11"/>
            <color indexed="81"/>
            <rFont val="Tahoma"/>
            <family val="2"/>
          </rPr>
          <t>Q.</t>
        </r>
        <r>
          <rPr>
            <sz val="11"/>
            <color indexed="81"/>
            <rFont val="細明體"/>
            <family val="3"/>
            <charset val="136"/>
          </rPr>
          <t>木耳</t>
        </r>
        <r>
          <rPr>
            <sz val="11"/>
            <color indexed="81"/>
            <rFont val="Tahoma"/>
            <family val="2"/>
          </rPr>
          <t>Q.</t>
        </r>
        <r>
          <rPr>
            <sz val="11"/>
            <color indexed="81"/>
            <rFont val="細明體"/>
            <family val="3"/>
            <charset val="136"/>
          </rPr>
          <t>小黃瓜</t>
        </r>
        <r>
          <rPr>
            <sz val="11"/>
            <color indexed="81"/>
            <rFont val="Tahoma"/>
            <family val="2"/>
          </rPr>
          <t>Q.</t>
        </r>
        <r>
          <rPr>
            <sz val="11"/>
            <color indexed="81"/>
            <rFont val="細明體"/>
            <family val="3"/>
            <charset val="136"/>
          </rPr>
          <t>玉米</t>
        </r>
        <r>
          <rPr>
            <sz val="11"/>
            <color indexed="81"/>
            <rFont val="Tahoma"/>
            <family val="2"/>
          </rPr>
          <t>Q.</t>
        </r>
        <r>
          <rPr>
            <sz val="11"/>
            <color indexed="81"/>
            <rFont val="細明體"/>
            <family val="3"/>
            <charset val="136"/>
          </rPr>
          <t>素榨醬</t>
        </r>
      </text>
    </comment>
  </commentList>
</comments>
</file>

<file path=xl/sharedStrings.xml><?xml version="1.0" encoding="utf-8"?>
<sst xmlns="http://schemas.openxmlformats.org/spreadsheetml/2006/main" count="567" uniqueCount="494">
  <si>
    <t>主菜</t>
    <phoneticPr fontId="1" type="noConversion"/>
  </si>
  <si>
    <t>湯品</t>
    <phoneticPr fontId="1" type="noConversion"/>
  </si>
  <si>
    <t>附餐</t>
    <phoneticPr fontId="1" type="noConversion"/>
  </si>
  <si>
    <t>日期</t>
    <phoneticPr fontId="1" type="noConversion"/>
  </si>
  <si>
    <t>星期</t>
    <phoneticPr fontId="1" type="noConversion"/>
  </si>
  <si>
    <t>主食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</si>
  <si>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</si>
  <si>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</si>
  <si>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</si>
  <si>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</si>
  <si>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</si>
  <si>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菜單中(S)表示CAS台灣優良農產品,(Q)表示生產追溯QR code,(T)表示產銷履歷</t>
  </si>
  <si>
    <t>◎本菜單內含「甲殼類、花生、牛奶、蛋類、堅果類、芝麻、含麩質之穀物、大豆類、魚類製品」，不適合其過敏體質者食用，請留意。</t>
  </si>
  <si>
    <t>美味副菜</t>
    <phoneticPr fontId="1" type="noConversion"/>
  </si>
  <si>
    <t>熱量</t>
    <phoneticPr fontId="1" type="noConversion"/>
  </si>
  <si>
    <t>全榖雜糧</t>
    <phoneticPr fontId="1" type="noConversion"/>
  </si>
  <si>
    <t>豆魚蛋肉</t>
    <phoneticPr fontId="1" type="noConversion"/>
  </si>
  <si>
    <t>蔬菜類</t>
    <phoneticPr fontId="1" type="noConversion"/>
  </si>
  <si>
    <t>油脂類</t>
    <phoneticPr fontId="1" type="noConversion"/>
  </si>
  <si>
    <t>履歷蔬菜</t>
  </si>
  <si>
    <t>有機蔬菜</t>
  </si>
  <si>
    <t>季節蔬菜</t>
  </si>
  <si>
    <t>供餐年級:12年級</t>
    <phoneticPr fontId="1" type="noConversion"/>
  </si>
  <si>
    <t>麻婆豆腐</t>
    <phoneticPr fontId="1" type="noConversion"/>
  </si>
  <si>
    <t>客家小炒</t>
    <phoneticPr fontId="1" type="noConversion"/>
  </si>
  <si>
    <t>紅絲炒蛋</t>
    <phoneticPr fontId="1" type="noConversion"/>
  </si>
  <si>
    <t>關東煮</t>
    <phoneticPr fontId="1" type="noConversion"/>
  </si>
  <si>
    <t>元氣冬瓜燒</t>
  </si>
  <si>
    <t>雙色花椰菜</t>
    <phoneticPr fontId="1" type="noConversion"/>
  </si>
  <si>
    <t>魚香四季豆</t>
    <phoneticPr fontId="1" type="noConversion"/>
  </si>
  <si>
    <t>酸辣湯</t>
    <phoneticPr fontId="1" type="noConversion"/>
  </si>
  <si>
    <t>玉米蛋花湯</t>
    <phoneticPr fontId="1" type="noConversion"/>
  </si>
  <si>
    <t>煮:大黃瓜Q.鴻喜菇Q.枸杞</t>
  </si>
  <si>
    <t>炒:佛手瓜Q.香菇Q.紅蘿蔔Q</t>
  </si>
  <si>
    <t>營養師：沈凱瑄、曾芳瑩、張韻瑩、梁蘊萱</t>
    <phoneticPr fontId="1" type="noConversion"/>
  </si>
  <si>
    <t>蔬菜</t>
    <phoneticPr fontId="1" type="noConversion"/>
  </si>
  <si>
    <t>五穀飯</t>
    <phoneticPr fontId="1" type="noConversion"/>
  </si>
  <si>
    <t>糙米飯</t>
    <phoneticPr fontId="1" type="noConversion"/>
  </si>
  <si>
    <t>小米飯</t>
    <phoneticPr fontId="1" type="noConversion"/>
  </si>
  <si>
    <t>麥片飯</t>
    <phoneticPr fontId="1" type="noConversion"/>
  </si>
  <si>
    <t>燕麥飯</t>
    <phoneticPr fontId="1" type="noConversion"/>
  </si>
  <si>
    <t>薏仁飯</t>
    <phoneticPr fontId="1" type="noConversion"/>
  </si>
  <si>
    <t>炒:筍片.香菇Q</t>
    <phoneticPr fontId="1" type="noConversion"/>
  </si>
  <si>
    <t>炒:青花菜S.白花菜S.紅蘿蔔Q</t>
    <phoneticPr fontId="1" type="noConversion"/>
  </si>
  <si>
    <t>金針肉絲湯</t>
    <phoneticPr fontId="1" type="noConversion"/>
  </si>
  <si>
    <t>炒：木耳Q.紅蘿蔔Q.香菇Q.筍</t>
    <phoneticPr fontId="1" type="noConversion"/>
  </si>
  <si>
    <t>豆乳杏菇燒</t>
    <phoneticPr fontId="1" type="noConversion"/>
  </si>
  <si>
    <t>滷:海帶茸.九層塔</t>
    <phoneticPr fontId="1" type="noConversion"/>
  </si>
  <si>
    <t>☆ 回饋豆奶:12/()</t>
    <phoneticPr fontId="1" type="noConversion"/>
  </si>
  <si>
    <t xml:space="preserve">★ 食材一律使用國產生鮮肉品及非基改食材 </t>
    <phoneticPr fontId="1" type="noConversion"/>
  </si>
  <si>
    <t>紫米飯</t>
    <phoneticPr fontId="1" type="noConversion"/>
  </si>
  <si>
    <t>咖哩炒粉絲</t>
  </si>
  <si>
    <t>番茄炒蛋</t>
    <phoneticPr fontId="1" type="noConversion"/>
  </si>
  <si>
    <r>
      <t>沅益食品</t>
    </r>
    <r>
      <rPr>
        <sz val="20"/>
        <color rgb="FF000066"/>
        <rFont val="華康娃娃體W7"/>
        <family val="5"/>
        <charset val="136"/>
      </rPr>
      <t>美味午餐</t>
    </r>
    <phoneticPr fontId="1" type="noConversion"/>
  </si>
  <si>
    <r>
      <rPr>
        <sz val="20"/>
        <color rgb="FFFF0000"/>
        <rFont val="華康少女文字W7"/>
        <family val="5"/>
        <charset val="136"/>
      </rPr>
      <t>公版</t>
    </r>
    <r>
      <rPr>
        <sz val="20"/>
        <rFont val="華康少女文字W7"/>
        <family val="5"/>
        <charset val="136"/>
      </rPr>
      <t>沅益國中(素食)</t>
    </r>
    <phoneticPr fontId="1" type="noConversion"/>
  </si>
  <si>
    <t>白米飯</t>
    <phoneticPr fontId="1" type="noConversion"/>
  </si>
  <si>
    <t>五穀飯</t>
    <phoneticPr fontId="1" type="noConversion"/>
  </si>
  <si>
    <t>糙米飯</t>
    <phoneticPr fontId="1" type="noConversion"/>
  </si>
  <si>
    <t>小米飯</t>
    <phoneticPr fontId="1" type="noConversion"/>
  </si>
  <si>
    <t>白米飯</t>
    <phoneticPr fontId="1" type="noConversion"/>
  </si>
  <si>
    <t>麥片飯</t>
    <phoneticPr fontId="1" type="noConversion"/>
  </si>
  <si>
    <t>蕎麥飯</t>
    <phoneticPr fontId="1" type="noConversion"/>
  </si>
  <si>
    <t>燕麥飯</t>
    <phoneticPr fontId="1" type="noConversion"/>
  </si>
  <si>
    <t>玉米飯</t>
    <phoneticPr fontId="1" type="noConversion"/>
  </si>
  <si>
    <t>紫米飯</t>
    <phoneticPr fontId="1" type="noConversion"/>
  </si>
  <si>
    <t>糙米飯</t>
    <phoneticPr fontId="1" type="noConversion"/>
  </si>
  <si>
    <t>砂鍋豆腐</t>
  </si>
  <si>
    <t>素燥干丁</t>
  </si>
  <si>
    <t>黃瓜總匯</t>
  </si>
  <si>
    <t>滷:豆干丁.豆薯Q.香菇Q</t>
  </si>
  <si>
    <t>泡菜年糕豆腐</t>
    <phoneticPr fontId="1" type="noConversion"/>
  </si>
  <si>
    <t>雜菜冬粉</t>
    <phoneticPr fontId="1" type="noConversion"/>
  </si>
  <si>
    <t>滷:豆包</t>
    <phoneticPr fontId="1" type="noConversion"/>
  </si>
  <si>
    <t>蕈菇
螺旋麵</t>
    <phoneticPr fontId="1" type="noConversion"/>
  </si>
  <si>
    <t>五行
拌麵</t>
    <phoneticPr fontId="1" type="noConversion"/>
  </si>
  <si>
    <t>咖哩
炒飯</t>
    <phoneticPr fontId="1" type="noConversion"/>
  </si>
  <si>
    <t>香菇
油飯</t>
    <phoneticPr fontId="1" type="noConversion"/>
  </si>
  <si>
    <t>南洋咖哩豆腸</t>
    <phoneticPr fontId="1" type="noConversion"/>
  </si>
  <si>
    <t>酸菜筍茸</t>
    <phoneticPr fontId="21" type="noConversion"/>
  </si>
  <si>
    <t>綜合滷味</t>
    <phoneticPr fontId="1" type="noConversion"/>
  </si>
  <si>
    <t>紅絲花椰菜</t>
    <phoneticPr fontId="1" type="noConversion"/>
  </si>
  <si>
    <t>鐵板芽菜</t>
    <phoneticPr fontId="1" type="noConversion"/>
  </si>
  <si>
    <t>芹香海根</t>
    <phoneticPr fontId="1" type="noConversion"/>
  </si>
  <si>
    <t>古早味滷豆包</t>
    <phoneticPr fontId="1" type="noConversion"/>
  </si>
  <si>
    <t>海山蘿蔔糕</t>
    <phoneticPr fontId="1" type="noConversion"/>
  </si>
  <si>
    <t>清炒佛手瓜</t>
    <phoneticPr fontId="1" type="noConversion"/>
  </si>
  <si>
    <t>木鬚什錦炒</t>
    <phoneticPr fontId="1" type="noConversion"/>
  </si>
  <si>
    <t>香菇燉白菜</t>
    <phoneticPr fontId="1" type="noConversion"/>
  </si>
  <si>
    <t>敏豆鮮菇</t>
    <phoneticPr fontId="21" type="noConversion"/>
  </si>
  <si>
    <t>客家小炒</t>
    <phoneticPr fontId="1" type="noConversion"/>
  </si>
  <si>
    <t>海帶三絲</t>
    <phoneticPr fontId="1" type="noConversion"/>
  </si>
  <si>
    <t>沙茶粉絲</t>
    <phoneticPr fontId="1" type="noConversion"/>
  </si>
  <si>
    <t>清炒筍片</t>
    <phoneticPr fontId="1" type="noConversion"/>
  </si>
  <si>
    <t>關東煮</t>
    <phoneticPr fontId="1" type="noConversion"/>
  </si>
  <si>
    <t>宜蘭西滷菜</t>
    <phoneticPr fontId="1" type="noConversion"/>
  </si>
  <si>
    <t>麻婆豆腐</t>
    <phoneticPr fontId="1" type="noConversion"/>
  </si>
  <si>
    <t>醬拌雙芽</t>
    <phoneticPr fontId="1" type="noConversion"/>
  </si>
  <si>
    <t>塔香海茸</t>
    <phoneticPr fontId="1" type="noConversion"/>
  </si>
  <si>
    <t>三杯麵腸</t>
    <phoneticPr fontId="1" type="noConversion"/>
  </si>
  <si>
    <t>西芹蒟蒻</t>
    <phoneticPr fontId="1" type="noConversion"/>
  </si>
  <si>
    <t>醬燒蘭花干</t>
    <phoneticPr fontId="21" type="noConversion"/>
  </si>
  <si>
    <t>蔬菜豆皮捲</t>
  </si>
  <si>
    <t>蒸:蔬菜豆皮捲</t>
  </si>
  <si>
    <t>香滷素雞片</t>
    <phoneticPr fontId="1" type="noConversion"/>
  </si>
  <si>
    <t>蜜汁豆干</t>
    <phoneticPr fontId="1" type="noConversion"/>
  </si>
  <si>
    <t>蒲燒素鰻魚</t>
    <phoneticPr fontId="1" type="noConversion"/>
  </si>
  <si>
    <t>塔香豆腸</t>
    <phoneticPr fontId="1" type="noConversion"/>
  </si>
  <si>
    <t>燒:豆腸.九層塔</t>
    <phoneticPr fontId="1" type="noConversion"/>
  </si>
  <si>
    <t>糖醋油豆腐</t>
    <phoneticPr fontId="1" type="noConversion"/>
  </si>
  <si>
    <t>四喜烤麩</t>
    <phoneticPr fontId="1" type="noConversion"/>
  </si>
  <si>
    <t>黑胡椒嫩豆腐</t>
  </si>
  <si>
    <t>燒:豆腐.黑胡椒</t>
    <phoneticPr fontId="1" type="noConversion"/>
  </si>
  <si>
    <t>泰式腐竹</t>
    <phoneticPr fontId="1" type="noConversion"/>
  </si>
  <si>
    <t>煮:腐竹.紅蘿蔔Q</t>
    <phoneticPr fontId="1" type="noConversion"/>
  </si>
  <si>
    <t>和風醬燒豆腸</t>
    <phoneticPr fontId="1" type="noConversion"/>
  </si>
  <si>
    <t>燒:豆腸.芹Q</t>
    <phoneticPr fontId="1" type="noConversion"/>
  </si>
  <si>
    <t>回鍋干片</t>
    <phoneticPr fontId="1" type="noConversion"/>
  </si>
  <si>
    <t>煮:豆干片.高麗菜Q</t>
    <phoneticPr fontId="1" type="noConversion"/>
  </si>
  <si>
    <t>蜜汁燒豆包</t>
    <phoneticPr fontId="1" type="noConversion"/>
  </si>
  <si>
    <t>燒:豆包.芝麻</t>
    <phoneticPr fontId="1" type="noConversion"/>
  </si>
  <si>
    <t>香菇麵腸圈</t>
    <phoneticPr fontId="1" type="noConversion"/>
  </si>
  <si>
    <t>五更豆腐旺</t>
    <phoneticPr fontId="1" type="noConversion"/>
  </si>
  <si>
    <t>辣炒菜脯</t>
  </si>
  <si>
    <t>炒：碎脯.辣椒片</t>
  </si>
  <si>
    <t>素肉燥</t>
  </si>
  <si>
    <t>紫米糕</t>
  </si>
  <si>
    <t>炒：紫米糕.香菜</t>
  </si>
  <si>
    <t>佃煮南瓜</t>
    <phoneticPr fontId="1" type="noConversion"/>
  </si>
  <si>
    <t>煮：南瓜Q</t>
    <phoneticPr fontId="1" type="noConversion"/>
  </si>
  <si>
    <t>豆豉彩椒</t>
  </si>
  <si>
    <t>炒:彩椒Q.豆豉</t>
  </si>
  <si>
    <t>牛蒡丸子</t>
  </si>
  <si>
    <t>蜜汁地瓜</t>
  </si>
  <si>
    <t>燒:地瓜T.芝麻</t>
  </si>
  <si>
    <t>番茄燉洋芋</t>
    <phoneticPr fontId="1" type="noConversion"/>
  </si>
  <si>
    <t>白果淮山</t>
  </si>
  <si>
    <t>燒:山藥Q.白果</t>
  </si>
  <si>
    <t>煮:白蘿蔔Q.玉米粒S.香菇Q</t>
    <phoneticPr fontId="1" type="noConversion"/>
  </si>
  <si>
    <t>煮:大白菜Q..木耳Q.豆皮.紅蘿蔔Q</t>
    <phoneticPr fontId="1" type="noConversion"/>
  </si>
  <si>
    <t>炒:冬粉.高麗菜Q.紅蘿蔔Q</t>
    <phoneticPr fontId="1" type="noConversion"/>
  </si>
  <si>
    <t>炒:小黃瓜Q.玉米筍Q</t>
    <phoneticPr fontId="1" type="noConversion"/>
  </si>
  <si>
    <t>豆薯紅絲</t>
    <phoneticPr fontId="1" type="noConversion"/>
  </si>
  <si>
    <t>炒:紅蘿蔔Q.涼薯Q</t>
    <phoneticPr fontId="1" type="noConversion"/>
  </si>
  <si>
    <t>清炒高麗菜</t>
    <phoneticPr fontId="1" type="noConversion"/>
  </si>
  <si>
    <t>素心鍋貼</t>
    <phoneticPr fontId="1" type="noConversion"/>
  </si>
  <si>
    <t>炸：素鍋貼</t>
    <phoneticPr fontId="1" type="noConversion"/>
  </si>
  <si>
    <t>燒:冬瓜Q.乾香菇.枸杞</t>
    <phoneticPr fontId="1" type="noConversion"/>
  </si>
  <si>
    <t>炒:敏豆Q.彩椒Q</t>
    <phoneticPr fontId="1" type="noConversion"/>
  </si>
  <si>
    <t>豆醬小油丁</t>
    <phoneticPr fontId="1" type="noConversion"/>
  </si>
  <si>
    <t>滷:油豆腐.客家醬</t>
    <phoneticPr fontId="1" type="noConversion"/>
  </si>
  <si>
    <t>塔香茄子</t>
  </si>
  <si>
    <t>炒:茄子Q.九層塔</t>
  </si>
  <si>
    <t>炒:冬粉.紅蘿蔔Q.麵輪碎</t>
    <phoneticPr fontId="1" type="noConversion"/>
  </si>
  <si>
    <t>白醬洋芋</t>
  </si>
  <si>
    <t>煮:洋芋Q.玉米S.紅蘿蔔Q.毛豆T</t>
  </si>
  <si>
    <t>和風秋葵</t>
  </si>
  <si>
    <t>煮:秋葵Q</t>
  </si>
  <si>
    <t>白玉滷</t>
  </si>
  <si>
    <t>蠔油萵苣</t>
  </si>
  <si>
    <t>炒:萵苣Q</t>
  </si>
  <si>
    <t>薑絲木耳</t>
  </si>
  <si>
    <t>木耳高麗菜</t>
    <phoneticPr fontId="1" type="noConversion"/>
  </si>
  <si>
    <t>蔬菜味噌湯</t>
  </si>
  <si>
    <t>酸辣湯</t>
  </si>
  <si>
    <t>榨菜粉絲湯</t>
  </si>
  <si>
    <t>榨菜.冬粉.油豆腐絲.芹菜Q</t>
  </si>
  <si>
    <t>日式味噌湯</t>
  </si>
  <si>
    <t>客家鹹湯圓</t>
  </si>
  <si>
    <t>羅宋湯</t>
  </si>
  <si>
    <t>三絲蔬菜湯</t>
  </si>
  <si>
    <t>巧達濃湯</t>
  </si>
  <si>
    <t>暖胃山藥湯</t>
  </si>
  <si>
    <t>冬瓜薏仁湯</t>
    <phoneticPr fontId="1" type="noConversion"/>
  </si>
  <si>
    <t>彩虹玉米湯</t>
    <phoneticPr fontId="1" type="noConversion"/>
  </si>
  <si>
    <t>芹菜蕈菇湯</t>
    <phoneticPr fontId="1" type="noConversion"/>
  </si>
  <si>
    <t>蘿蔔湯</t>
    <phoneticPr fontId="1" type="noConversion"/>
  </si>
  <si>
    <t>腰果養生湯</t>
    <phoneticPr fontId="1" type="noConversion"/>
  </si>
  <si>
    <t>海結蔬菜湯</t>
    <phoneticPr fontId="1" type="noConversion"/>
  </si>
  <si>
    <t>味噌.海帶芽.豆腐</t>
    <phoneticPr fontId="1" type="noConversion"/>
  </si>
  <si>
    <t>乾香菇.芹菜Q.湯圓</t>
    <phoneticPr fontId="1" type="noConversion"/>
  </si>
  <si>
    <t>佛手瓜湯</t>
    <phoneticPr fontId="1" type="noConversion"/>
  </si>
  <si>
    <t>金針花.金針菇Q.紅蘿蔔Q</t>
    <phoneticPr fontId="1" type="noConversion"/>
  </si>
  <si>
    <t>金針湯</t>
    <phoneticPr fontId="1" type="noConversion"/>
  </si>
  <si>
    <t>瓜子素基湯</t>
    <phoneticPr fontId="1" type="noConversion"/>
  </si>
  <si>
    <t>榨菜絲.紅蘿蔔Q.金針菇Q.木耳Q</t>
    <phoneticPr fontId="1" type="noConversion"/>
  </si>
  <si>
    <t>香菇筍片湯</t>
    <phoneticPr fontId="1" type="noConversion"/>
  </si>
  <si>
    <t>香菇Q.筍片</t>
    <phoneticPr fontId="1" type="noConversion"/>
  </si>
  <si>
    <t>山藥Q.馬鈴薯Q.當歸</t>
    <phoneticPr fontId="1" type="noConversion"/>
  </si>
  <si>
    <t>酸菜豆皮湯</t>
    <phoneticPr fontId="1" type="noConversion"/>
  </si>
  <si>
    <t>筍片.酸菜.豆皮</t>
    <phoneticPr fontId="1" type="noConversion"/>
  </si>
  <si>
    <t>紅棗蘿蔔湯</t>
    <phoneticPr fontId="1" type="noConversion"/>
  </si>
  <si>
    <t>白蘿蔔Q.紅棗</t>
    <phoneticPr fontId="1" type="noConversion"/>
  </si>
  <si>
    <t>油揚青江菜</t>
    <phoneticPr fontId="1" type="noConversion"/>
  </si>
  <si>
    <t>醬香茄子</t>
  </si>
  <si>
    <t>炒:茄子Q.芹Q</t>
    <phoneticPr fontId="1" type="noConversion"/>
  </si>
  <si>
    <t>滷:白蘿蔔Q.香菜</t>
    <phoneticPr fontId="1" type="noConversion"/>
  </si>
  <si>
    <t>芝麻牛蒡絲</t>
    <phoneticPr fontId="1" type="noConversion"/>
  </si>
  <si>
    <t>海帶切片</t>
  </si>
  <si>
    <t>炒:枸杞.雪裡紅</t>
  </si>
  <si>
    <t>小瓜玉筍</t>
    <phoneticPr fontId="1" type="noConversion"/>
  </si>
  <si>
    <t>清炒大黃瓜</t>
    <phoneticPr fontId="1" type="noConversion"/>
  </si>
  <si>
    <t>煮:黃瓜Q.木耳Q.菇Q</t>
    <phoneticPr fontId="1" type="noConversion"/>
  </si>
  <si>
    <t>脆炒佛手瓜</t>
    <phoneticPr fontId="21" type="noConversion"/>
  </si>
  <si>
    <t>炒:佛手瓜Q.紅蘿蔔Q.木耳Q</t>
    <phoneticPr fontId="21" type="noConversion"/>
  </si>
  <si>
    <t>炸:豆腐</t>
    <phoneticPr fontId="1" type="noConversion"/>
  </si>
  <si>
    <t>大瓜封</t>
  </si>
  <si>
    <t>醬燒百頁</t>
  </si>
  <si>
    <t>燒:百頁豆腐</t>
  </si>
  <si>
    <t>爆漿芋泥包</t>
  </si>
  <si>
    <t>蒸：芋泥包S</t>
  </si>
  <si>
    <t>西芹燴彩蔬</t>
    <phoneticPr fontId="1" type="noConversion"/>
  </si>
  <si>
    <t>炒:西芹Q.彩椒Q</t>
    <phoneticPr fontId="1" type="noConversion"/>
  </si>
  <si>
    <t>樹子苦瓜</t>
  </si>
  <si>
    <t>燒:苦瓜Q.樹子</t>
  </si>
  <si>
    <t>莎莎醬腰花</t>
  </si>
  <si>
    <t>小瓜素雞片</t>
    <phoneticPr fontId="21" type="noConversion"/>
  </si>
  <si>
    <t>玉米Q.洋芋Q.紅蘿蔔Q</t>
    <phoneticPr fontId="1" type="noConversion"/>
  </si>
  <si>
    <t>枸杞地瓜葉</t>
    <phoneticPr fontId="1" type="noConversion"/>
  </si>
  <si>
    <t>枸杞雪裡紅</t>
    <phoneticPr fontId="1" type="noConversion"/>
  </si>
  <si>
    <t>香油拌干絲</t>
  </si>
  <si>
    <t>炒:白干絲.紅蘿蔔Q.芹菜Q.海帶</t>
  </si>
  <si>
    <t>白果香菇燒</t>
    <phoneticPr fontId="1" type="noConversion"/>
  </si>
  <si>
    <t>燒:菇Q.白果.麵輪</t>
    <phoneticPr fontId="1" type="noConversion"/>
  </si>
  <si>
    <t>清炒蓮藕片</t>
    <phoneticPr fontId="1" type="noConversion"/>
  </si>
  <si>
    <t>雲耳扁蒲</t>
  </si>
  <si>
    <t>炒:蒲瓜Q.木耳Q</t>
  </si>
  <si>
    <t>薄鹽毛豆莢</t>
    <phoneticPr fontId="1" type="noConversion"/>
  </si>
  <si>
    <t>醬燒皇帝豆</t>
    <phoneticPr fontId="1" type="noConversion"/>
  </si>
  <si>
    <t>蠔油金針菇</t>
    <phoneticPr fontId="1" type="noConversion"/>
  </si>
  <si>
    <t>海芽針菇湯</t>
    <phoneticPr fontId="1" type="noConversion"/>
  </si>
  <si>
    <t>豆腐蔬菜丸子</t>
    <phoneticPr fontId="1" type="noConversion"/>
  </si>
  <si>
    <t>豆鼓鴻喜菇</t>
    <phoneticPr fontId="1" type="noConversion"/>
  </si>
  <si>
    <t>椒香杏鮑菇</t>
    <phoneticPr fontId="1" type="noConversion"/>
  </si>
  <si>
    <t>毛豆小油泡</t>
    <phoneticPr fontId="1" type="noConversion"/>
  </si>
  <si>
    <t>清炒豆薯絲</t>
    <phoneticPr fontId="1" type="noConversion"/>
  </si>
  <si>
    <t>椒鹽老皮嫩肉</t>
    <phoneticPr fontId="1" type="noConversion"/>
  </si>
  <si>
    <t>義式夏南瓜</t>
    <phoneticPr fontId="1" type="noConversion"/>
  </si>
  <si>
    <t>炒菠菜</t>
    <phoneticPr fontId="1" type="noConversion"/>
  </si>
  <si>
    <t>麻油菇菇燒</t>
    <phoneticPr fontId="1" type="noConversion"/>
  </si>
  <si>
    <t>蔬菜</t>
    <phoneticPr fontId="1" type="noConversion"/>
  </si>
  <si>
    <t>栗子南瓜燒</t>
    <phoneticPr fontId="1" type="noConversion"/>
  </si>
  <si>
    <t>醬燒珍珠瓜</t>
    <phoneticPr fontId="1" type="noConversion"/>
  </si>
  <si>
    <t>炸:牛蒡Q.芝麻</t>
    <phoneticPr fontId="1" type="noConversion"/>
  </si>
  <si>
    <t>煮:毛豆Q.小油泡</t>
    <phoneticPr fontId="1" type="noConversion"/>
  </si>
  <si>
    <t>煮:豆腐.大白菜Q.木耳Q.紅蘿蔔Q</t>
    <phoneticPr fontId="1" type="noConversion"/>
  </si>
  <si>
    <t>味噌.高麗菜Q.菇Q.紅蘿蔔Q</t>
    <phoneticPr fontId="1" type="noConversion"/>
  </si>
  <si>
    <t>煮:.蒟蒻.西芹Q</t>
    <phoneticPr fontId="1" type="noConversion"/>
  </si>
  <si>
    <t>煮:酸菜.筍茸</t>
    <phoneticPr fontId="21" type="noConversion"/>
  </si>
  <si>
    <t>炸:豆腐.菇Q.紅蘿蔔Q</t>
    <phoneticPr fontId="1" type="noConversion"/>
  </si>
  <si>
    <t>滷:白蘿蔔Q.海帶結.腐竹</t>
    <phoneticPr fontId="1" type="noConversion"/>
  </si>
  <si>
    <t>炒:青花菜S.紅蘿蔔Q</t>
    <phoneticPr fontId="1" type="noConversion"/>
  </si>
  <si>
    <t>燒:珍珠瓜</t>
    <phoneticPr fontId="1" type="noConversion"/>
  </si>
  <si>
    <t>玉米Q.涼薯Q.紅蘿蔔Q</t>
    <phoneticPr fontId="1" type="noConversion"/>
  </si>
  <si>
    <t>煮:豆腐.韓式年糕.韓式泡菜</t>
    <phoneticPr fontId="1" type="noConversion"/>
  </si>
  <si>
    <t>炒:冬粉.紅蘿蔔Q.木耳Q.白芝麻</t>
    <phoneticPr fontId="1" type="noConversion"/>
  </si>
  <si>
    <t>燒：杏鮑菇Q.豆腐乳.芹Q</t>
    <phoneticPr fontId="1" type="noConversion"/>
  </si>
  <si>
    <t>炒:小黃瓜Q.素雞</t>
    <phoneticPr fontId="21" type="noConversion"/>
  </si>
  <si>
    <t>海帶芽.金針菇Q</t>
    <phoneticPr fontId="1" type="noConversion"/>
  </si>
  <si>
    <t>炒：麵腸.九層塔</t>
    <phoneticPr fontId="1" type="noConversion"/>
  </si>
  <si>
    <t>炒:高麗菜Q.木耳Q</t>
    <phoneticPr fontId="1" type="noConversion"/>
  </si>
  <si>
    <t>炒:蒟蒻腰花.番茄.香菜</t>
    <phoneticPr fontId="1" type="noConversion"/>
  </si>
  <si>
    <t>炒:青江菜T.豆皮</t>
    <phoneticPr fontId="1" type="noConversion"/>
  </si>
  <si>
    <t>香菇Q.筍.芹菜Q</t>
    <phoneticPr fontId="1" type="noConversion"/>
  </si>
  <si>
    <t>煮:南瓜Q.栗子</t>
    <phoneticPr fontId="1" type="noConversion"/>
  </si>
  <si>
    <t>炒:綠豆芽Q.紅蘿蔔Q</t>
    <phoneticPr fontId="1" type="noConversion"/>
  </si>
  <si>
    <t>白蘿蔔Q.芹菜Q</t>
    <phoneticPr fontId="1" type="noConversion"/>
  </si>
  <si>
    <t>滷:素雞.香菜</t>
    <phoneticPr fontId="1" type="noConversion"/>
  </si>
  <si>
    <t>炒:番茄Q.洋芋Q</t>
    <phoneticPr fontId="1" type="noConversion"/>
  </si>
  <si>
    <t>炒:金針菇Q.紅蘿蔔Q.木耳Q</t>
    <phoneticPr fontId="1" type="noConversion"/>
  </si>
  <si>
    <t>筍.紅蘿蔔Q.木耳Q.豆腐</t>
    <phoneticPr fontId="1" type="noConversion"/>
  </si>
  <si>
    <t>燒:海苔.豆包.芝麻</t>
    <phoneticPr fontId="1" type="noConversion"/>
  </si>
  <si>
    <t>蒸:素蘿蔔糕</t>
    <phoneticPr fontId="1" type="noConversion"/>
  </si>
  <si>
    <t>炒:地瓜葉T.枸杞</t>
    <phoneticPr fontId="1" type="noConversion"/>
  </si>
  <si>
    <t>蒸:毛豆莢Q</t>
    <phoneticPr fontId="1" type="noConversion"/>
  </si>
  <si>
    <t>滷:豆干</t>
    <phoneticPr fontId="1" type="noConversion"/>
  </si>
  <si>
    <t>燒:皇帝豆Q.蒟蒻</t>
    <phoneticPr fontId="1" type="noConversion"/>
  </si>
  <si>
    <t>滷：梅乾菜.麵腸.乾香菇</t>
    <phoneticPr fontId="1" type="noConversion"/>
  </si>
  <si>
    <t>鴻喜菇Q.紅棗.腰果.牛蒡Q</t>
    <phoneticPr fontId="1" type="noConversion"/>
  </si>
  <si>
    <t>煮:豆腐.酸菜.木耳Q</t>
    <phoneticPr fontId="1" type="noConversion"/>
  </si>
  <si>
    <t>煮:大白菜Q.香菇Q.紅蘿蔔Q</t>
    <phoneticPr fontId="1" type="noConversion"/>
  </si>
  <si>
    <t>炒:敏豆T.鴻喜菇Q</t>
    <phoneticPr fontId="21" type="noConversion"/>
  </si>
  <si>
    <t>煮:烤麩.乾香菇.毛豆Q.筍</t>
    <phoneticPr fontId="1" type="noConversion"/>
  </si>
  <si>
    <t>炒:豆干.蒟蒻.芹Q</t>
    <phoneticPr fontId="1" type="noConversion"/>
  </si>
  <si>
    <t>炒:高麗菜Q.紅蘿蔔Q</t>
    <phoneticPr fontId="1" type="noConversion"/>
  </si>
  <si>
    <t>燒:杏鮑菇Q.紅棗</t>
    <phoneticPr fontId="1" type="noConversion"/>
  </si>
  <si>
    <t>蒸:大黃瓜Q.豆腐.三色豆S</t>
    <phoneticPr fontId="1" type="noConversion"/>
  </si>
  <si>
    <t>佛手瓜Q.紅蘿蔔Q</t>
    <phoneticPr fontId="1" type="noConversion"/>
  </si>
  <si>
    <r>
      <t>燒:</t>
    </r>
    <r>
      <rPr>
        <b/>
        <sz val="6"/>
        <rFont val="微軟正黑體"/>
        <family val="2"/>
        <charset val="136"/>
      </rPr>
      <t>蘭花干</t>
    </r>
    <phoneticPr fontId="21" type="noConversion"/>
  </si>
  <si>
    <t>煮:麵腸.香菇Q</t>
    <phoneticPr fontId="1" type="noConversion"/>
  </si>
  <si>
    <t>拌:黃豆芽Q.海帶芽.紅甜椒Q</t>
    <phoneticPr fontId="1" type="noConversion"/>
  </si>
  <si>
    <t>番茄Q.西芹.義大利香料</t>
    <phoneticPr fontId="1" type="noConversion"/>
  </si>
  <si>
    <t>煮:杏鮑菇Q.玉米筍Q.黑胡椒</t>
    <phoneticPr fontId="1" type="noConversion"/>
  </si>
  <si>
    <t>燴:豆薯Q.木耳Q.紅蘿蔔Q</t>
    <phoneticPr fontId="1" type="noConversion"/>
  </si>
  <si>
    <t>蜜腰果</t>
    <phoneticPr fontId="1" type="noConversion"/>
  </si>
  <si>
    <t>椒鹽地瓜</t>
    <phoneticPr fontId="1" type="noConversion"/>
  </si>
  <si>
    <t>炒:腰果</t>
    <phoneticPr fontId="1" type="noConversion"/>
  </si>
  <si>
    <t>乾鍋素肚</t>
    <phoneticPr fontId="1" type="noConversion"/>
  </si>
  <si>
    <t>燒:素肚.香菜</t>
    <phoneticPr fontId="1" type="noConversion"/>
  </si>
  <si>
    <t>炒:結頭菜Q.紅蘿蔔Q</t>
    <phoneticPr fontId="1" type="noConversion"/>
  </si>
  <si>
    <t>清炒大頭菜</t>
    <phoneticPr fontId="1" type="noConversion"/>
  </si>
  <si>
    <t>炒:櫛瓜Q.彩椒Q</t>
    <phoneticPr fontId="1" type="noConversion"/>
  </si>
  <si>
    <t>炒:牛蒡絲.芝麻</t>
    <phoneticPr fontId="1" type="noConversion"/>
  </si>
  <si>
    <t>煮:蓮藕Q.木耳Q</t>
    <phoneticPr fontId="1" type="noConversion"/>
  </si>
  <si>
    <t>炒:菠菜T</t>
    <phoneticPr fontId="1" type="noConversion"/>
  </si>
  <si>
    <t>煮:豆腐.杏鮑菇Q</t>
    <phoneticPr fontId="1" type="noConversion"/>
  </si>
  <si>
    <t>煮:豆腸.毛豆Q</t>
    <phoneticPr fontId="1" type="noConversion"/>
  </si>
  <si>
    <t>炒:.紅蘿蔔Q.毛豆Q</t>
    <phoneticPr fontId="1" type="noConversion"/>
  </si>
  <si>
    <t>田園雙色</t>
    <phoneticPr fontId="1" type="noConversion"/>
  </si>
  <si>
    <t>煮:鴻喜菇Q.芹Q豆豉</t>
    <phoneticPr fontId="1" type="noConversion"/>
  </si>
  <si>
    <t>干炒糯米椒</t>
    <phoneticPr fontId="1" type="noConversion"/>
  </si>
  <si>
    <t>炒:豆干.糯米椒Q</t>
    <phoneticPr fontId="1" type="noConversion"/>
  </si>
  <si>
    <t>椰香芋頭煲</t>
    <phoneticPr fontId="1" type="noConversion"/>
  </si>
  <si>
    <t>燒；芋頭Q.椰奶.甜豆Q</t>
    <phoneticPr fontId="1" type="noConversion"/>
  </si>
  <si>
    <t>滷:海帶</t>
    <phoneticPr fontId="1" type="noConversion"/>
  </si>
  <si>
    <t>燒:油豆腐.芝麻</t>
    <phoneticPr fontId="1" type="noConversion"/>
  </si>
  <si>
    <t>◎本菜單內含「花生、牛奶、蛋類、堅果類、芝麻、含麩質之穀物、大豆類、魚類製品」，不適合其過敏體質者食用，請留意。</t>
    <phoneticPr fontId="1" type="noConversion"/>
  </si>
  <si>
    <t xml:space="preserve">113年12月菜單  </t>
    <phoneticPr fontId="1" type="noConversion"/>
  </si>
  <si>
    <t>滷:海帶絲.白干絲.紅蘿蔔Q</t>
    <phoneticPr fontId="1" type="noConversion"/>
  </si>
  <si>
    <t>冬瓜Q.小薏仁</t>
    <phoneticPr fontId="1" type="noConversion"/>
  </si>
  <si>
    <t>滷:海帶根.芹菜Q</t>
    <phoneticPr fontId="1" type="noConversion"/>
  </si>
  <si>
    <t>海帶結.高麗菜Q</t>
    <phoneticPr fontId="1" type="noConversion"/>
  </si>
  <si>
    <t>炒:木耳Q</t>
    <phoneticPr fontId="1" type="noConversion"/>
  </si>
  <si>
    <t>炸:地瓜Q</t>
    <phoneticPr fontId="21" type="noConversion"/>
  </si>
  <si>
    <t>清炒結頭菜</t>
    <phoneticPr fontId="1" type="noConversion"/>
  </si>
  <si>
    <t>炒:結頭菜Q.木耳Q</t>
    <phoneticPr fontId="1" type="noConversion"/>
  </si>
  <si>
    <t>冬瓜Q.麻油瓜.香菇Q.麵丸</t>
    <phoneticPr fontId="1" type="noConversion"/>
  </si>
  <si>
    <t>白飯</t>
    <phoneticPr fontId="1" type="noConversion"/>
  </si>
  <si>
    <t>紅藜飯</t>
    <phoneticPr fontId="1" type="noConversion"/>
  </si>
  <si>
    <t>香蔥
蛋炒飯</t>
    <phoneticPr fontId="1" type="noConversion"/>
  </si>
  <si>
    <t>日式炒
烏龍</t>
    <phoneticPr fontId="1" type="noConversion"/>
  </si>
  <si>
    <t>糖醋排骨</t>
    <phoneticPr fontId="1" type="noConversion"/>
  </si>
  <si>
    <t>蒙古烤肉</t>
    <phoneticPr fontId="1" type="noConversion"/>
  </si>
  <si>
    <t>炒:肉片S.洋蔥Q.綠豆芽Q</t>
    <phoneticPr fontId="1" type="noConversion"/>
  </si>
  <si>
    <t>腰果干丁</t>
    <phoneticPr fontId="1" type="noConversion"/>
  </si>
  <si>
    <t>炒:豆干.毛豆Q.腰果</t>
    <phoneticPr fontId="1" type="noConversion"/>
  </si>
  <si>
    <t>桑耳黃瓜</t>
    <phoneticPr fontId="1" type="noConversion"/>
  </si>
  <si>
    <t>炒:大黃瓜Q.紅蘿蔔Q.木耳Q</t>
    <phoneticPr fontId="1" type="noConversion"/>
  </si>
  <si>
    <t>肉燥淋高麗</t>
    <phoneticPr fontId="1" type="noConversion"/>
  </si>
  <si>
    <t>煮:高麗菜Q.絞肉S</t>
    <phoneticPr fontId="1" type="noConversion"/>
  </si>
  <si>
    <t>西魯肉</t>
    <phoneticPr fontId="1" type="noConversion"/>
  </si>
  <si>
    <t>炒:筍.木耳Q</t>
    <phoneticPr fontId="1" type="noConversion"/>
  </si>
  <si>
    <t>敏豆肉絲</t>
    <phoneticPr fontId="1" type="noConversion"/>
  </si>
  <si>
    <t>冬瓜麵筋</t>
  </si>
  <si>
    <t>煮:冬瓜Q.麵筋泡.水煮花生</t>
    <phoneticPr fontId="1" type="noConversion"/>
  </si>
  <si>
    <t>炒:敏豆Q.肉絲S.甜椒Q</t>
    <phoneticPr fontId="1" type="noConversion"/>
  </si>
  <si>
    <t>芋香白菜</t>
    <phoneticPr fontId="1" type="noConversion"/>
  </si>
  <si>
    <t>蒜香花椰菜</t>
    <phoneticPr fontId="1" type="noConversion"/>
  </si>
  <si>
    <t>炒:花椰菜Q.紅蘿蔔Q</t>
    <phoneticPr fontId="1" type="noConversion"/>
  </si>
  <si>
    <t>筍炒肉片</t>
    <phoneticPr fontId="1" type="noConversion"/>
  </si>
  <si>
    <t>炒:筍.肉片S.紅蘿蔔Q</t>
    <phoneticPr fontId="1" type="noConversion"/>
  </si>
  <si>
    <t>銀羅滷豆干</t>
    <phoneticPr fontId="1" type="noConversion"/>
  </si>
  <si>
    <t>滷:白蘿蔔Q.豆干</t>
    <phoneticPr fontId="1" type="noConversion"/>
  </si>
  <si>
    <t>炒:番茄Q.蛋Q.洋蔥Q</t>
    <phoneticPr fontId="1" type="noConversion"/>
  </si>
  <si>
    <t>清炒甜薯</t>
    <phoneticPr fontId="1" type="noConversion"/>
  </si>
  <si>
    <t>炒:涼薯Q.紅蘿蔔Q.木耳Q</t>
    <phoneticPr fontId="1" type="noConversion"/>
  </si>
  <si>
    <t>炒:豆干片.芹Q.肉絲S</t>
    <phoneticPr fontId="1" type="noConversion"/>
  </si>
  <si>
    <t>鐵板豆芽</t>
    <phoneticPr fontId="1" type="noConversion"/>
  </si>
  <si>
    <t>炒:綠豆芽Q.韭菜Q.紅蘿蔔Q</t>
    <phoneticPr fontId="1" type="noConversion"/>
  </si>
  <si>
    <t>芝香敏豆</t>
    <phoneticPr fontId="1" type="noConversion"/>
  </si>
  <si>
    <t>鮮肉絲瓜</t>
    <phoneticPr fontId="1" type="noConversion"/>
  </si>
  <si>
    <t>炒:絲瓜Q.肉片S.紅蘿蔔Q</t>
    <phoneticPr fontId="1" type="noConversion"/>
  </si>
  <si>
    <t>清炒高麗</t>
    <phoneticPr fontId="1" type="noConversion"/>
  </si>
  <si>
    <t>椒香洋芋絲</t>
    <phoneticPr fontId="1" type="noConversion"/>
  </si>
  <si>
    <t>炒:洋芋Q.肉絲S.紅蘿蔔Q.黑胡椒</t>
    <phoneticPr fontId="1" type="noConversion"/>
  </si>
  <si>
    <t>筍干焢肉</t>
    <phoneticPr fontId="1" type="noConversion"/>
  </si>
  <si>
    <t>滷:肉丁S.豬腳丁Q.筍干</t>
    <phoneticPr fontId="1" type="noConversion"/>
  </si>
  <si>
    <t>開陽佛手瓜</t>
    <phoneticPr fontId="1" type="noConversion"/>
  </si>
  <si>
    <t>炒:佛手瓜Q.木耳Q.蝦米</t>
    <phoneticPr fontId="1" type="noConversion"/>
  </si>
  <si>
    <t>洋芋嫩雞</t>
    <phoneticPr fontId="1" type="noConversion"/>
  </si>
  <si>
    <t>燉:雞丁S.洋芋Q.紅蘿蔔Q</t>
    <phoneticPr fontId="1" type="noConversion"/>
  </si>
  <si>
    <t>炒:冬粉.絞肉S.高麗菜Q.洋蔥Q</t>
    <phoneticPr fontId="1" type="noConversion"/>
  </si>
  <si>
    <t>咖哩粉絲煲</t>
    <phoneticPr fontId="1" type="noConversion"/>
  </si>
  <si>
    <t>肉絲黃芽</t>
    <phoneticPr fontId="1" type="noConversion"/>
  </si>
  <si>
    <t>炒:黃豆芽Q.肉絲S.木耳Q.紅蘿蔔Q</t>
    <phoneticPr fontId="1" type="noConversion"/>
  </si>
  <si>
    <t>鮮菇白菜</t>
    <phoneticPr fontId="1" type="noConversion"/>
  </si>
  <si>
    <t>炒:大白菜Q.菇Q.紅蘿蔔Q</t>
    <phoneticPr fontId="1" type="noConversion"/>
  </si>
  <si>
    <t>洋蔥肉柳</t>
    <phoneticPr fontId="1" type="noConversion"/>
  </si>
  <si>
    <t>炒:肉柳S.洋蔥Q.甜椒Q</t>
    <phoneticPr fontId="1" type="noConversion"/>
  </si>
  <si>
    <t>田園三色</t>
    <phoneticPr fontId="1" type="noConversion"/>
  </si>
  <si>
    <t>瓜仔干丁</t>
    <phoneticPr fontId="1" type="noConversion"/>
  </si>
  <si>
    <t>滷:豆干丁.碎瓜.絞肉S</t>
    <phoneticPr fontId="1" type="noConversion"/>
  </si>
  <si>
    <t>寧波年糕煮</t>
    <phoneticPr fontId="1" type="noConversion"/>
  </si>
  <si>
    <t>香芹拌干絲</t>
  </si>
  <si>
    <t>綠豆小薏仁</t>
    <phoneticPr fontId="1" type="noConversion"/>
  </si>
  <si>
    <t>綠豆.小薏仁.QQ</t>
    <phoneticPr fontId="1" type="noConversion"/>
  </si>
  <si>
    <t>冬瓜山粉圓</t>
    <phoneticPr fontId="1" type="noConversion"/>
  </si>
  <si>
    <t>紅豆芋圓湯</t>
    <phoneticPr fontId="1" type="noConversion"/>
  </si>
  <si>
    <t>紅豆T.芋圓</t>
    <phoneticPr fontId="1" type="noConversion"/>
  </si>
  <si>
    <t>乾金針.金針菇Q.肉絲S</t>
    <phoneticPr fontId="1" type="noConversion"/>
  </si>
  <si>
    <t>海芽蛋花湯</t>
    <phoneticPr fontId="1" type="noConversion"/>
  </si>
  <si>
    <t>海帶芽.蛋Q</t>
    <phoneticPr fontId="1" type="noConversion"/>
  </si>
  <si>
    <t>小魚豆腐湯</t>
    <phoneticPr fontId="1" type="noConversion"/>
  </si>
  <si>
    <t>玉米Q.蛋Q.紅蘿蔔Q</t>
    <phoneticPr fontId="1" type="noConversion"/>
  </si>
  <si>
    <t>黃芽肉絲湯</t>
    <phoneticPr fontId="1" type="noConversion"/>
  </si>
  <si>
    <t>黃豆芽Q.肉絲Q.紅蘿蔔Q</t>
    <phoneticPr fontId="1" type="noConversion"/>
  </si>
  <si>
    <t>南瓜濃湯</t>
    <phoneticPr fontId="1" type="noConversion"/>
  </si>
  <si>
    <t>南瓜Q.玉米Q.洋蔥Q</t>
    <phoneticPr fontId="1" type="noConversion"/>
  </si>
  <si>
    <t>筍絲.木耳Q.紅蘿蔔Q.豆腐.肉絲S</t>
    <phoneticPr fontId="1" type="noConversion"/>
  </si>
  <si>
    <t>海結肉絲湯</t>
    <phoneticPr fontId="1" type="noConversion"/>
  </si>
  <si>
    <t>海帶結.肉絲S</t>
    <phoneticPr fontId="1" type="noConversion"/>
  </si>
  <si>
    <t>味噌湯</t>
    <phoneticPr fontId="1" type="noConversion"/>
  </si>
  <si>
    <t>豆腐.小魚干.味噌</t>
    <phoneticPr fontId="1" type="noConversion"/>
  </si>
  <si>
    <t>榨菜肉絲湯</t>
  </si>
  <si>
    <t>冬粉.肉絲S.榨菜絲</t>
  </si>
  <si>
    <t>海帶豆腐湯</t>
    <phoneticPr fontId="1" type="noConversion"/>
  </si>
  <si>
    <t>高麗菜Q.金針菇Q.肉絲S</t>
  </si>
  <si>
    <t>肉絲蔬菜湯</t>
  </si>
  <si>
    <t>肉骨茶湯</t>
    <phoneticPr fontId="1" type="noConversion"/>
  </si>
  <si>
    <t>香菇豆腐羹</t>
    <phoneticPr fontId="1" type="noConversion"/>
  </si>
  <si>
    <t>豆腐.肉絲S.香菇Q.紅蘿蔔Q</t>
    <phoneticPr fontId="1" type="noConversion"/>
  </si>
  <si>
    <t>黃瓜肉片湯</t>
    <phoneticPr fontId="1" type="noConversion"/>
  </si>
  <si>
    <t>大黃瓜Q.肉片S</t>
    <phoneticPr fontId="1" type="noConversion"/>
  </si>
  <si>
    <t>炒:大白菜Q.木耳Q.紅蘿蔔Q.芋頭Q</t>
    <phoneticPr fontId="1" type="noConversion"/>
  </si>
  <si>
    <t>炒:玉米Q.洋芋Q.紅蘿蔔Q.毛豆Q</t>
    <phoneticPr fontId="1" type="noConversion"/>
  </si>
  <si>
    <t>蔬菜肉片湯</t>
    <phoneticPr fontId="1" type="noConversion"/>
  </si>
  <si>
    <t>高麗菜Q.香菇Q.肉片S</t>
    <phoneticPr fontId="1" type="noConversion"/>
  </si>
  <si>
    <t>山粉圓.粉條.冬瓜糖</t>
    <phoneticPr fontId="1" type="noConversion"/>
  </si>
  <si>
    <t>冬瓜肉燥</t>
    <phoneticPr fontId="1" type="noConversion"/>
  </si>
  <si>
    <t>炒:冬瓜Q.絞肉S</t>
    <phoneticPr fontId="1" type="noConversion"/>
  </si>
  <si>
    <t>炒:敏豆Q.紅蘿蔔Q.芝麻</t>
    <phoneticPr fontId="1" type="noConversion"/>
  </si>
  <si>
    <t>古早味
肉燥飯</t>
    <phoneticPr fontId="1" type="noConversion"/>
  </si>
  <si>
    <t>芋香西米露</t>
    <phoneticPr fontId="1" type="noConversion"/>
  </si>
  <si>
    <t>芋頭Q.西谷米.奶粉</t>
    <phoneticPr fontId="1" type="noConversion"/>
  </si>
  <si>
    <t>煮:白蘿蔔Q.油豆腐.黑輪Q</t>
    <phoneticPr fontId="1" type="noConversion"/>
  </si>
  <si>
    <t>高麗菜Q.蛋Q.味噌</t>
    <phoneticPr fontId="1" type="noConversion"/>
  </si>
  <si>
    <t>炒:白干絲.芹Q.紅蘿蔔Q</t>
    <phoneticPr fontId="1" type="noConversion"/>
  </si>
  <si>
    <t>什錦大瓜</t>
  </si>
  <si>
    <t>炒:大黃瓜Q.紅蘿蔔Q.菇Q</t>
  </si>
  <si>
    <t>白蘿蔔Q.肉片S.蒜仁</t>
    <phoneticPr fontId="1" type="noConversion"/>
  </si>
  <si>
    <t>炒:玉米Q.紅蘿蔔Q.毛豆Q.雞肉T</t>
    <phoneticPr fontId="1" type="noConversion"/>
  </si>
  <si>
    <t>煮:大白菜Q.香菇Q.年糕.紅蘿蔔Q</t>
    <phoneticPr fontId="1" type="noConversion"/>
  </si>
  <si>
    <t>炒:豆腐.絞肉S</t>
    <phoneticPr fontId="1" type="noConversion"/>
  </si>
  <si>
    <t>珍珠洋芋</t>
    <phoneticPr fontId="1" type="noConversion"/>
  </si>
  <si>
    <t>海帶結.豆腐</t>
    <phoneticPr fontId="1" type="noConversion"/>
  </si>
  <si>
    <t>9/27-9/29 教師節連假，本日不供餐！</t>
    <phoneticPr fontId="1" type="noConversion"/>
  </si>
  <si>
    <t>炸鹹酥雞</t>
    <phoneticPr fontId="1" type="noConversion"/>
  </si>
  <si>
    <t>炸:雞肉T</t>
    <phoneticPr fontId="1" type="noConversion"/>
  </si>
  <si>
    <t>蜜汁里肌排</t>
    <phoneticPr fontId="1" type="noConversion"/>
  </si>
  <si>
    <t>燒:豬排S</t>
    <phoneticPr fontId="1" type="noConversion"/>
  </si>
  <si>
    <t>香Q芋泥包</t>
    <phoneticPr fontId="1" type="noConversion"/>
  </si>
  <si>
    <t>蒸:芋泥包S</t>
    <phoneticPr fontId="1" type="noConversion"/>
  </si>
  <si>
    <t>炸:雞排S</t>
    <phoneticPr fontId="1" type="noConversion"/>
  </si>
  <si>
    <t>卡啦脆雞</t>
    <phoneticPr fontId="1" type="noConversion"/>
  </si>
  <si>
    <t>百香果肉丁</t>
    <phoneticPr fontId="1" type="noConversion"/>
  </si>
  <si>
    <t>燒:肉丁S.洋蔥Q.甜椒Q</t>
    <phoneticPr fontId="1" type="noConversion"/>
  </si>
  <si>
    <t>秘醬豬排</t>
    <phoneticPr fontId="1" type="noConversion"/>
  </si>
  <si>
    <t>114年9月菜單</t>
    <phoneticPr fontId="1" type="noConversion"/>
  </si>
  <si>
    <t>焗烤
義大利麵</t>
    <phoneticPr fontId="1" type="noConversion"/>
  </si>
  <si>
    <t>滷:肉丁S.紅蘿蔔Q</t>
  </si>
  <si>
    <t>家常滷肉</t>
    <phoneticPr fontId="1" type="noConversion"/>
  </si>
  <si>
    <t>黃金炸餃x2</t>
    <phoneticPr fontId="1" type="noConversion"/>
  </si>
  <si>
    <t>炸:水餃Sx2</t>
    <phoneticPr fontId="1" type="noConversion"/>
  </si>
  <si>
    <t>炸雞塊</t>
    <phoneticPr fontId="1" type="noConversion"/>
  </si>
  <si>
    <t>炸:雞塊Sx2</t>
    <phoneticPr fontId="1" type="noConversion"/>
  </si>
  <si>
    <t>豆奶</t>
    <phoneticPr fontId="1" type="noConversion"/>
  </si>
  <si>
    <t>燒:肉丁S.排骨丁S.洋蔥Q</t>
    <phoneticPr fontId="1" type="noConversion"/>
  </si>
  <si>
    <t>椰香咖哩魚</t>
    <phoneticPr fontId="1" type="noConversion"/>
  </si>
  <si>
    <t>煮:魚丁Q.洋芋Q.紅蘿蔔Q.洋蔥Q</t>
    <phoneticPr fontId="1" type="noConversion"/>
  </si>
  <si>
    <t>炒:雞丁S.九層塔</t>
    <phoneticPr fontId="1" type="noConversion"/>
  </si>
  <si>
    <t>塔香三杯雞</t>
    <phoneticPr fontId="1" type="noConversion"/>
  </si>
  <si>
    <r>
      <rPr>
        <sz val="20"/>
        <color rgb="FFFF0000"/>
        <rFont val="華康少女文字W7"/>
        <family val="5"/>
        <charset val="136"/>
      </rPr>
      <t>龜山</t>
    </r>
    <r>
      <rPr>
        <sz val="20"/>
        <rFont val="華康少女文字W7"/>
        <family val="5"/>
        <charset val="136"/>
      </rPr>
      <t>國中</t>
    </r>
    <phoneticPr fontId="1" type="noConversion"/>
  </si>
  <si>
    <t>蘿蔔丸子湯</t>
    <phoneticPr fontId="1" type="noConversion"/>
  </si>
  <si>
    <t>白蘿蔔Q.丸子Q.芹Q</t>
    <phoneticPr fontId="1" type="noConversion"/>
  </si>
  <si>
    <t>鐵路豬排</t>
    <phoneticPr fontId="1" type="noConversion"/>
  </si>
  <si>
    <t>醬炒筍絲</t>
    <phoneticPr fontId="1" type="noConversion"/>
  </si>
  <si>
    <t>肉末冬粉</t>
  </si>
  <si>
    <t>炒:冬粉.高麗菜Q.木耳Q.紅蘿蔔Q.絞肉S</t>
  </si>
  <si>
    <t>小瓜肉片</t>
    <phoneticPr fontId="1" type="noConversion"/>
  </si>
  <si>
    <t>炒:小黃瓜Q.木耳Q.肉片S</t>
    <phoneticPr fontId="1" type="noConversion"/>
  </si>
  <si>
    <t>花雕雞</t>
    <phoneticPr fontId="1" type="noConversion"/>
  </si>
  <si>
    <t>煮:雞丁S.杏鮑菇Q.枸杞</t>
    <phoneticPr fontId="1" type="noConversion"/>
  </si>
  <si>
    <t>甘梅薯條</t>
    <phoneticPr fontId="1" type="noConversion"/>
  </si>
  <si>
    <t>炸:地瓜條Q</t>
    <phoneticPr fontId="1" type="noConversion"/>
  </si>
  <si>
    <t>香蔥菜脯蛋</t>
    <phoneticPr fontId="1" type="noConversion"/>
  </si>
  <si>
    <t>炒:蛋Q.碎脯.青蔥</t>
    <phoneticPr fontId="1" type="noConversion"/>
  </si>
  <si>
    <t>塔香雞丁</t>
  </si>
  <si>
    <t>燒:雞丁S.麵腸.九層塔</t>
  </si>
  <si>
    <t>牽絲起司蒸蛋</t>
    <phoneticPr fontId="1" type="noConversion"/>
  </si>
  <si>
    <t>炒:玉米Q.蛋Q.起司</t>
    <phoneticPr fontId="1" type="noConversion"/>
  </si>
  <si>
    <t>炒:紅蘿蔔Q.蛋Q.洋蔥Q</t>
    <phoneticPr fontId="1" type="noConversion"/>
  </si>
  <si>
    <t>燒:大白菜Q.紅蘿蔔Q.肉絲S.蝦米.乾香菇</t>
    <phoneticPr fontId="1" type="noConversion"/>
  </si>
  <si>
    <t>日式蒲燒鯛</t>
    <phoneticPr fontId="1" type="noConversion"/>
  </si>
  <si>
    <t>蒸:蒲燒鯛Q</t>
    <phoneticPr fontId="1" type="noConversion"/>
  </si>
  <si>
    <t>脆皮小雞腿x2</t>
    <phoneticPr fontId="1" type="noConversion"/>
  </si>
  <si>
    <t>炸:翅小腿S</t>
    <phoneticPr fontId="1" type="noConversion"/>
  </si>
  <si>
    <t>☆ 回饋豆奶:9/26(五)</t>
    <phoneticPr fontId="1" type="noConversion"/>
  </si>
  <si>
    <t>紅燒雞翅</t>
  </si>
  <si>
    <t>滷:雞翅S</t>
  </si>
  <si>
    <t>脆皮雞腿</t>
    <phoneticPr fontId="1" type="noConversion"/>
  </si>
  <si>
    <t>黑胡椒肉片</t>
    <phoneticPr fontId="1" type="noConversion"/>
  </si>
  <si>
    <t>炒:肉片S.洋蔥Q.紅蘿蔔Q</t>
    <phoneticPr fontId="1" type="noConversion"/>
  </si>
  <si>
    <t>沙茶肉片</t>
    <phoneticPr fontId="1" type="noConversion"/>
  </si>
  <si>
    <t>炒:肉片S.洋蔥Q.彩椒Q</t>
    <phoneticPr fontId="1" type="noConversion"/>
  </si>
  <si>
    <t>炸:雞腿S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</si>
</sst>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 "/>
    <numFmt numFmtId="178" formatCode="m/d;@"/>
  </numFmts>
  <fonts count="4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6"/>
      <color theme="1"/>
      <name val="微軟正黑體"/>
      <family val="2"/>
      <charset val="136"/>
    </font>
    <font>
      <sz val="20"/>
      <color theme="1"/>
      <name val="微軟正黑體"/>
      <family val="2"/>
      <charset val="136"/>
    </font>
    <font>
      <sz val="12"/>
      <color theme="1"/>
      <name val="新細明體"/>
      <family val="2"/>
      <scheme val="minor"/>
    </font>
    <font>
      <b/>
      <sz val="12"/>
      <name val="微軟正黑體"/>
      <family val="2"/>
      <charset val="136"/>
    </font>
    <font>
      <sz val="8"/>
      <name val="微軟正黑體"/>
      <family val="2"/>
      <charset val="136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7"/>
      <name val="微軟正黑體"/>
      <family val="2"/>
      <charset val="136"/>
    </font>
    <font>
      <b/>
      <sz val="8"/>
      <name val="微軟正黑體"/>
      <family val="2"/>
      <charset val="136"/>
    </font>
    <font>
      <b/>
      <sz val="9"/>
      <name val="微軟正黑體"/>
      <family val="2"/>
      <charset val="136"/>
    </font>
    <font>
      <sz val="20"/>
      <color theme="1"/>
      <name val="華康少女文字W7"/>
      <family val="5"/>
      <charset val="136"/>
    </font>
    <font>
      <sz val="12"/>
      <color theme="1"/>
      <name val="華康少女文字W7"/>
      <family val="5"/>
      <charset val="136"/>
    </font>
    <font>
      <sz val="32"/>
      <color rgb="FF0070C0"/>
      <name val="華康新綜藝體W9(P)"/>
      <family val="5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5"/>
      <color theme="1"/>
      <name val="微軟正黑體"/>
      <family val="2"/>
      <charset val="136"/>
    </font>
    <font>
      <sz val="6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6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微軟正黑體"/>
      <family val="2"/>
      <charset val="136"/>
    </font>
    <font>
      <sz val="32"/>
      <color rgb="FF000066"/>
      <name val="華康娃娃體W7"/>
      <family val="5"/>
      <charset val="136"/>
    </font>
    <font>
      <sz val="20"/>
      <color rgb="FF000066"/>
      <name val="華康娃娃體W7"/>
      <family val="5"/>
      <charset val="136"/>
    </font>
    <font>
      <b/>
      <sz val="9"/>
      <color rgb="FF0000FF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0"/>
      <name val="微軟正黑體"/>
      <family val="2"/>
      <charset val="136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細明體"/>
      <family val="3"/>
      <charset val="136"/>
    </font>
    <font>
      <sz val="20"/>
      <name val="華康少女文字W7"/>
      <family val="5"/>
      <charset val="136"/>
    </font>
    <font>
      <sz val="20"/>
      <color rgb="FFFF0000"/>
      <name val="華康少女文字W7"/>
      <family val="5"/>
      <charset val="136"/>
    </font>
    <font>
      <b/>
      <sz val="9"/>
      <color rgb="FF00B050"/>
      <name val="微軟正黑體"/>
      <family val="2"/>
      <charset val="136"/>
    </font>
    <font>
      <b/>
      <sz val="13"/>
      <name val="微軟正黑體"/>
      <family val="2"/>
      <charset val="136"/>
    </font>
    <font>
      <sz val="6"/>
      <name val="Microsoft JhengHei UI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indexed="64"/>
      </right>
      <top style="double">
        <color auto="1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vertical="top" wrapText="1"/>
    </xf>
    <xf numFmtId="0" fontId="12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176" fontId="15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8" fillId="0" borderId="16" xfId="0" applyFont="1" applyBorder="1">
      <alignment vertical="center"/>
    </xf>
    <xf numFmtId="0" fontId="8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18" fillId="0" borderId="16" xfId="0" applyFont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20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3" fillId="0" borderId="4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right" vertical="center" wrapText="1"/>
    </xf>
    <xf numFmtId="0" fontId="26" fillId="0" borderId="0" xfId="1" applyFont="1" applyAlignment="1">
      <alignment vertical="center"/>
    </xf>
    <xf numFmtId="0" fontId="27" fillId="0" borderId="0" xfId="1" applyFont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31" fillId="0" borderId="0" xfId="1" applyFont="1" applyAlignment="1">
      <alignment vertical="center"/>
    </xf>
    <xf numFmtId="0" fontId="32" fillId="0" borderId="0" xfId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23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18" fillId="0" borderId="16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 shrinkToFit="1"/>
    </xf>
    <xf numFmtId="0" fontId="23" fillId="2" borderId="4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 shrinkToFit="1"/>
    </xf>
    <xf numFmtId="0" fontId="23" fillId="0" borderId="9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shrinkToFit="1"/>
    </xf>
    <xf numFmtId="177" fontId="25" fillId="0" borderId="34" xfId="0" applyNumberFormat="1" applyFont="1" applyBorder="1" applyAlignment="1">
      <alignment horizontal="center" vertical="center" textRotation="255" wrapText="1" shrinkToFit="1"/>
    </xf>
    <xf numFmtId="177" fontId="25" fillId="0" borderId="36" xfId="0" applyNumberFormat="1" applyFont="1" applyBorder="1" applyAlignment="1">
      <alignment horizontal="center" vertical="center" textRotation="255" shrinkToFit="1"/>
    </xf>
    <xf numFmtId="178" fontId="23" fillId="0" borderId="1" xfId="0" applyNumberFormat="1" applyFont="1" applyBorder="1" applyAlignment="1">
      <alignment horizontal="center" vertical="center" wrapText="1"/>
    </xf>
    <xf numFmtId="178" fontId="23" fillId="0" borderId="3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center" vertical="center" textRotation="255" wrapText="1" shrinkToFit="1"/>
    </xf>
    <xf numFmtId="0" fontId="25" fillId="0" borderId="35" xfId="0" applyFont="1" applyBorder="1" applyAlignment="1">
      <alignment horizontal="center" vertical="center" textRotation="255" shrinkToFit="1"/>
    </xf>
    <xf numFmtId="177" fontId="25" fillId="0" borderId="36" xfId="0" applyNumberFormat="1" applyFont="1" applyBorder="1" applyAlignment="1">
      <alignment horizontal="center" vertical="center" textRotation="255" wrapText="1" shrinkToFit="1"/>
    </xf>
    <xf numFmtId="178" fontId="23" fillId="0" borderId="8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33" xfId="0" applyFont="1" applyBorder="1" applyAlignment="1">
      <alignment horizontal="center" vertical="center" textRotation="255" wrapText="1" shrinkToFit="1"/>
    </xf>
    <xf numFmtId="0" fontId="30" fillId="0" borderId="0" xfId="1" applyFont="1" applyAlignment="1">
      <alignment horizontal="right" vertical="center" wrapText="1"/>
    </xf>
    <xf numFmtId="178" fontId="23" fillId="0" borderId="1" xfId="0" applyNumberFormat="1" applyFont="1" applyBorder="1" applyAlignment="1">
      <alignment horizontal="center" vertical="center" shrinkToFit="1"/>
    </xf>
    <xf numFmtId="178" fontId="23" fillId="0" borderId="3" xfId="0" applyNumberFormat="1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textRotation="255" wrapText="1"/>
    </xf>
    <xf numFmtId="0" fontId="32" fillId="0" borderId="4" xfId="0" applyFont="1" applyBorder="1" applyAlignment="1">
      <alignment horizontal="center" vertical="center" textRotation="255" wrapText="1"/>
    </xf>
    <xf numFmtId="0" fontId="25" fillId="0" borderId="37" xfId="0" applyFont="1" applyBorder="1" applyAlignment="1">
      <alignment horizontal="center" vertical="center" textRotation="255" wrapText="1" shrinkToFit="1"/>
    </xf>
    <xf numFmtId="177" fontId="25" fillId="0" borderId="32" xfId="0" applyNumberFormat="1" applyFont="1" applyBorder="1" applyAlignment="1">
      <alignment horizontal="center" vertical="center" textRotation="255" wrapText="1" shrinkToFit="1"/>
    </xf>
    <xf numFmtId="178" fontId="23" fillId="0" borderId="10" xfId="0" applyNumberFormat="1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textRotation="255" wrapText="1"/>
    </xf>
    <xf numFmtId="178" fontId="23" fillId="0" borderId="19" xfId="0" applyNumberFormat="1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textRotation="255" wrapText="1"/>
    </xf>
    <xf numFmtId="0" fontId="32" fillId="0" borderId="9" xfId="0" applyFont="1" applyBorder="1" applyAlignment="1">
      <alignment horizontal="center" vertical="center" textRotation="255" wrapText="1"/>
    </xf>
    <xf numFmtId="0" fontId="40" fillId="0" borderId="2" xfId="0" applyFont="1" applyBorder="1" applyAlignment="1">
      <alignment horizontal="center" vertical="center" wrapText="1"/>
    </xf>
    <xf numFmtId="177" fontId="25" fillId="0" borderId="29" xfId="0" applyNumberFormat="1" applyFont="1" applyBorder="1" applyAlignment="1">
      <alignment horizontal="center" vertical="center" textRotation="255" wrapText="1" shrinkToFit="1"/>
    </xf>
    <xf numFmtId="177" fontId="25" fillId="0" borderId="30" xfId="0" applyNumberFormat="1" applyFont="1" applyBorder="1" applyAlignment="1">
      <alignment horizontal="center" vertical="center" textRotation="255" wrapText="1" shrinkToFit="1"/>
    </xf>
    <xf numFmtId="0" fontId="25" fillId="0" borderId="2" xfId="0" applyFont="1" applyBorder="1" applyAlignment="1">
      <alignment horizontal="center" vertical="center" textRotation="255" wrapText="1" shrinkToFit="1"/>
    </xf>
    <xf numFmtId="0" fontId="25" fillId="0" borderId="4" xfId="0" applyFont="1" applyBorder="1" applyAlignment="1">
      <alignment horizontal="center" vertical="center" textRotation="255" wrapText="1" shrinkToFit="1"/>
    </xf>
    <xf numFmtId="177" fontId="25" fillId="0" borderId="14" xfId="0" applyNumberFormat="1" applyFont="1" applyBorder="1" applyAlignment="1">
      <alignment horizontal="center" vertical="center" textRotation="255" wrapText="1" shrinkToFit="1"/>
    </xf>
    <xf numFmtId="177" fontId="25" fillId="0" borderId="15" xfId="0" applyNumberFormat="1" applyFont="1" applyBorder="1" applyAlignment="1">
      <alignment horizontal="center" vertical="center" textRotation="255" wrapText="1" shrinkToFit="1"/>
    </xf>
    <xf numFmtId="0" fontId="28" fillId="0" borderId="0" xfId="0" applyFont="1" applyAlignment="1">
      <alignment horizontal="center" vertical="top"/>
    </xf>
    <xf numFmtId="0" fontId="28" fillId="0" borderId="1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178" fontId="23" fillId="0" borderId="8" xfId="0" applyNumberFormat="1" applyFont="1" applyBorder="1" applyAlignment="1">
      <alignment horizontal="center" vertical="center" shrinkToFit="1"/>
    </xf>
    <xf numFmtId="177" fontId="25" fillId="0" borderId="39" xfId="0" applyNumberFormat="1" applyFont="1" applyBorder="1" applyAlignment="1">
      <alignment horizontal="center" vertical="center" textRotation="255" wrapText="1" shrinkToFit="1"/>
    </xf>
    <xf numFmtId="178" fontId="23" fillId="0" borderId="12" xfId="0" applyNumberFormat="1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textRotation="255" wrapText="1"/>
    </xf>
    <xf numFmtId="0" fontId="25" fillId="0" borderId="38" xfId="0" applyFont="1" applyBorder="1" applyAlignment="1">
      <alignment horizontal="center" vertical="center" textRotation="255" wrapText="1" shrinkToFit="1"/>
    </xf>
    <xf numFmtId="0" fontId="24" fillId="0" borderId="40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177" fontId="25" fillId="0" borderId="14" xfId="0" applyNumberFormat="1" applyFont="1" applyBorder="1" applyAlignment="1">
      <alignment horizontal="center" vertical="center" wrapText="1" shrinkToFit="1"/>
    </xf>
    <xf numFmtId="177" fontId="25" fillId="0" borderId="23" xfId="0" applyNumberFormat="1" applyFont="1" applyBorder="1" applyAlignment="1">
      <alignment horizontal="center" vertical="center" shrinkToFit="1"/>
    </xf>
    <xf numFmtId="0" fontId="38" fillId="0" borderId="0" xfId="1" applyFont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 shrinkToFit="1"/>
    </xf>
    <xf numFmtId="0" fontId="25" fillId="0" borderId="4" xfId="0" applyFont="1" applyBorder="1" applyAlignment="1">
      <alignment horizontal="center" vertical="center" shrinkToFit="1"/>
    </xf>
    <xf numFmtId="177" fontId="25" fillId="0" borderId="18" xfId="0" applyNumberFormat="1" applyFont="1" applyBorder="1" applyAlignment="1">
      <alignment horizontal="center" vertical="center" wrapText="1" shrinkToFit="1"/>
    </xf>
    <xf numFmtId="177" fontId="25" fillId="0" borderId="15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178" fontId="7" fillId="0" borderId="12" xfId="0" applyNumberFormat="1" applyFont="1" applyBorder="1" applyAlignment="1">
      <alignment horizontal="center" vertical="center" shrinkToFit="1"/>
    </xf>
    <xf numFmtId="178" fontId="7" fillId="0" borderId="24" xfId="0" applyNumberFormat="1" applyFont="1" applyBorder="1" applyAlignment="1">
      <alignment horizontal="center" vertical="center" wrapText="1"/>
    </xf>
    <xf numFmtId="178" fontId="7" fillId="0" borderId="2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 shrinkToFit="1"/>
    </xf>
    <xf numFmtId="0" fontId="25" fillId="0" borderId="13" xfId="0" applyFont="1" applyBorder="1" applyAlignment="1">
      <alignment horizontal="center" vertical="center" shrinkToFit="1"/>
    </xf>
    <xf numFmtId="178" fontId="7" fillId="0" borderId="8" xfId="0" applyNumberFormat="1" applyFont="1" applyBorder="1" applyAlignment="1">
      <alignment horizontal="center" vertical="center" shrinkToFit="1"/>
    </xf>
    <xf numFmtId="178" fontId="7" fillId="0" borderId="3" xfId="0" applyNumberFormat="1" applyFont="1" applyBorder="1" applyAlignment="1">
      <alignment horizontal="center" vertical="center" shrinkToFit="1"/>
    </xf>
    <xf numFmtId="178" fontId="7" fillId="0" borderId="31" xfId="0" applyNumberFormat="1" applyFont="1" applyBorder="1" applyAlignment="1">
      <alignment horizontal="center" vertical="center" wrapText="1"/>
    </xf>
    <xf numFmtId="178" fontId="7" fillId="0" borderId="2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8" fontId="7" fillId="0" borderId="10" xfId="0" applyNumberFormat="1" applyFont="1" applyBorder="1" applyAlignment="1">
      <alignment horizontal="center" vertical="center" shrinkToFit="1"/>
    </xf>
    <xf numFmtId="178" fontId="7" fillId="0" borderId="26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 shrinkToFit="1"/>
    </xf>
    <xf numFmtId="177" fontId="25" fillId="0" borderId="22" xfId="0" applyNumberFormat="1" applyFont="1" applyBorder="1" applyAlignment="1">
      <alignment horizontal="center" vertical="center" shrinkToFit="1"/>
    </xf>
    <xf numFmtId="177" fontId="25" fillId="0" borderId="17" xfId="0" applyNumberFormat="1" applyFont="1" applyBorder="1" applyAlignment="1">
      <alignment horizontal="center" vertical="center" shrinkToFit="1"/>
    </xf>
    <xf numFmtId="178" fontId="7" fillId="0" borderId="19" xfId="0" applyNumberFormat="1" applyFont="1" applyBorder="1" applyAlignment="1">
      <alignment horizontal="center" vertical="center" shrinkToFit="1"/>
    </xf>
    <xf numFmtId="178" fontId="7" fillId="0" borderId="27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center" vertical="center" wrapText="1" shrinkToFit="1"/>
    </xf>
    <xf numFmtId="177" fontId="25" fillId="0" borderId="21" xfId="0" applyNumberFormat="1" applyFont="1" applyBorder="1" applyAlignment="1">
      <alignment horizontal="center" vertical="center" wrapText="1" shrinkToFit="1"/>
    </xf>
    <xf numFmtId="0" fontId="25" fillId="0" borderId="9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textRotation="255" wrapText="1"/>
    </xf>
    <xf numFmtId="0" fontId="32" fillId="6" borderId="11" xfId="0" applyFont="1" applyFill="1" applyBorder="1" applyAlignment="1">
      <alignment horizontal="center" vertical="center" textRotation="255" wrapText="1"/>
    </xf>
  </cellXfs>
  <cellStyles count="2">
    <cellStyle name="一般" xfId="0" builtinId="0"/>
    <cellStyle name="一般 5" xfId="1" xr:uid="{00000000-0005-0000-0000-000001000000}"/>
  </cellStyles>
  <dxfs count="0"/>
  <tableStyles count="0" defaultTableStyle="TableStyleMedium9" defaultPivotStyle="PivotStyleLight16"/>
  <colors>
    <mruColors>
      <color rgb="FFFFCCFF"/>
      <color rgb="FFFF0066"/>
      <color rgb="FF0000FF"/>
      <color rgb="FF006600"/>
      <color rgb="FFFFFFCC"/>
      <color rgb="FF33CC33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110694</xdr:colOff>
      <xdr:row>2</xdr:row>
      <xdr:rowOff>57150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70CF9EC8-3F77-4B70-B42D-67A078705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754" b="96246" l="1259" r="98570">
                      <a14:foregroundMark x1="9783" y1="27451" x2="9783" y2="27451"/>
                      <a14:foregroundMark x1="4519" y1="37255" x2="4519" y2="37255"/>
                      <a14:foregroundMark x1="1259" y1="36751" x2="1259" y2="36751"/>
                      <a14:foregroundMark x1="41247" y1="7619" x2="59554" y2="3754"/>
                      <a14:foregroundMark x1="59554" y1="3754" x2="64302" y2="4146"/>
                      <a14:foregroundMark x1="92048" y1="27171" x2="94794" y2="39216"/>
                      <a14:foregroundMark x1="98570" y1="34790" x2="98570" y2="34790"/>
                      <a14:foregroundMark x1="69050" y1="41176" x2="55549" y2="50924"/>
                      <a14:foregroundMark x1="22025" y1="48235" x2="20995" y2="61008"/>
                      <a14:foregroundMark x1="20995" y1="61008" x2="22254" y2="62969"/>
                      <a14:foregroundMark x1="48284" y1="96246" x2="54005" y2="95742"/>
                      <a14:foregroundMark x1="67506" y1="56807" x2="58295" y2="64650"/>
                      <a14:foregroundMark x1="80263" y1="46779" x2="77517" y2="57311"/>
                      <a14:foregroundMark x1="62300" y1="79832" x2="62300" y2="79832"/>
                      <a14:foregroundMark x1="58753" y1="70308" x2="58753" y2="70308"/>
                      <a14:foregroundMark x1="62300" y1="80112" x2="62300" y2="80112"/>
                      <a14:foregroundMark x1="63272" y1="78880" x2="62014" y2="8056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529794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9"/>
  <sheetViews>
    <sheetView tabSelected="1" zoomScaleNormal="100" workbookViewId="0">
      <selection activeCell="T36" sqref="T36"/>
    </sheetView>
  </sheetViews>
  <sheetFormatPr defaultRowHeight="15.75"/>
  <cols>
    <col min="1" max="1" width="1.25" style="1" customWidth="1"/>
    <col min="2" max="2" width="3.625" style="1" customWidth="1"/>
    <col min="3" max="3" width="1.875" style="1" customWidth="1"/>
    <col min="4" max="4" width="11.25" style="1" customWidth="1"/>
    <col min="5" max="5" width="17.375" style="1" customWidth="1"/>
    <col min="6" max="6" width="16.75" style="1" customWidth="1"/>
    <col min="7" max="7" width="16.375" style="1" customWidth="1"/>
    <col min="8" max="8" width="5.625" style="1" customWidth="1"/>
    <col min="9" max="9" width="17.125" style="1" customWidth="1"/>
    <col min="10" max="10" width="2.125" style="1" customWidth="1"/>
    <col min="11" max="15" width="1.5" style="2" customWidth="1"/>
    <col min="16" max="16384" width="9" style="1"/>
  </cols>
  <sheetData>
    <row r="1" spans="2:15" ht="23.1" customHeight="1">
      <c r="B1" s="122" t="s">
        <v>53</v>
      </c>
      <c r="C1" s="122"/>
      <c r="D1" s="122"/>
      <c r="E1" s="122"/>
      <c r="F1" s="122"/>
      <c r="G1" s="45" t="s">
        <v>460</v>
      </c>
      <c r="H1" s="18"/>
      <c r="I1" s="16"/>
      <c r="J1" s="15"/>
      <c r="K1" s="36"/>
      <c r="L1" s="36"/>
      <c r="M1" s="36"/>
      <c r="N1" s="36"/>
      <c r="O1" s="36"/>
    </row>
    <row r="2" spans="2:15" ht="15" customHeight="1" thickBot="1">
      <c r="B2" s="123"/>
      <c r="C2" s="123"/>
      <c r="D2" s="123"/>
      <c r="E2" s="123"/>
      <c r="F2" s="123"/>
      <c r="G2" s="17" t="s">
        <v>446</v>
      </c>
      <c r="H2" s="19"/>
      <c r="I2" s="17"/>
      <c r="J2" s="14"/>
      <c r="K2" s="37"/>
      <c r="L2" s="37"/>
      <c r="M2" s="37"/>
      <c r="N2" s="37"/>
      <c r="O2" s="37"/>
    </row>
    <row r="3" spans="2:15" s="2" customFormat="1" ht="20.100000000000001" customHeight="1" thickBot="1">
      <c r="B3" s="3" t="s">
        <v>3</v>
      </c>
      <c r="C3" s="30" t="s">
        <v>4</v>
      </c>
      <c r="D3" s="29" t="s">
        <v>5</v>
      </c>
      <c r="E3" s="29" t="s">
        <v>0</v>
      </c>
      <c r="F3" s="124" t="s">
        <v>13</v>
      </c>
      <c r="G3" s="124"/>
      <c r="H3" s="29" t="s">
        <v>35</v>
      </c>
      <c r="I3" s="29" t="s">
        <v>1</v>
      </c>
      <c r="J3" s="4" t="s">
        <v>2</v>
      </c>
      <c r="K3" s="27" t="s">
        <v>15</v>
      </c>
      <c r="L3" s="27" t="s">
        <v>16</v>
      </c>
      <c r="M3" s="27" t="s">
        <v>17</v>
      </c>
      <c r="N3" s="27" t="s">
        <v>18</v>
      </c>
      <c r="O3" s="28" t="s">
        <v>14</v>
      </c>
    </row>
    <row r="4" spans="2:15" s="2" customFormat="1" ht="17.45" hidden="1" customHeight="1">
      <c r="B4" s="98">
        <v>45894</v>
      </c>
      <c r="C4" s="80" t="s">
        <v>6</v>
      </c>
      <c r="D4" s="84"/>
      <c r="E4" s="64"/>
      <c r="F4" s="64"/>
      <c r="G4" s="64"/>
      <c r="H4" s="84"/>
      <c r="I4" s="64"/>
      <c r="J4" s="100"/>
      <c r="K4" s="118"/>
      <c r="L4" s="118"/>
      <c r="M4" s="118"/>
      <c r="N4" s="118"/>
      <c r="O4" s="120">
        <f>K4*70+L4*75+M4*25+N4*45</f>
        <v>0</v>
      </c>
    </row>
    <row r="5" spans="2:15" s="32" customFormat="1" ht="17.45" hidden="1" customHeight="1">
      <c r="B5" s="99"/>
      <c r="C5" s="81"/>
      <c r="D5" s="85"/>
      <c r="E5" s="46"/>
      <c r="F5" s="46"/>
      <c r="G5" s="46"/>
      <c r="H5" s="85"/>
      <c r="I5" s="46"/>
      <c r="J5" s="101"/>
      <c r="K5" s="119"/>
      <c r="L5" s="119"/>
      <c r="M5" s="119"/>
      <c r="N5" s="119"/>
      <c r="O5" s="121"/>
    </row>
    <row r="6" spans="2:15" s="2" customFormat="1" ht="17.45" hidden="1" customHeight="1">
      <c r="B6" s="98">
        <f>B4+1</f>
        <v>45895</v>
      </c>
      <c r="C6" s="80" t="s">
        <v>7</v>
      </c>
      <c r="D6" s="84"/>
      <c r="E6" s="64"/>
      <c r="F6" s="64"/>
      <c r="G6" s="64"/>
      <c r="H6" s="84"/>
      <c r="I6" s="64"/>
      <c r="J6" s="100"/>
      <c r="K6" s="118"/>
      <c r="L6" s="118"/>
      <c r="M6" s="118"/>
      <c r="N6" s="118"/>
      <c r="O6" s="120">
        <f>K6*70+L6*75+M6*25+N6*45</f>
        <v>0</v>
      </c>
    </row>
    <row r="7" spans="2:15" s="32" customFormat="1" ht="17.45" hidden="1" customHeight="1">
      <c r="B7" s="99"/>
      <c r="C7" s="81"/>
      <c r="D7" s="85"/>
      <c r="E7" s="46"/>
      <c r="F7" s="46"/>
      <c r="G7" s="46"/>
      <c r="H7" s="85"/>
      <c r="I7" s="46"/>
      <c r="J7" s="101"/>
      <c r="K7" s="119"/>
      <c r="L7" s="119"/>
      <c r="M7" s="119"/>
      <c r="N7" s="119"/>
      <c r="O7" s="121"/>
    </row>
    <row r="8" spans="2:15" s="2" customFormat="1" ht="17.45" hidden="1" customHeight="1">
      <c r="B8" s="98">
        <f>B6+1</f>
        <v>45896</v>
      </c>
      <c r="C8" s="80" t="s">
        <v>8</v>
      </c>
      <c r="D8" s="84"/>
      <c r="E8" s="64"/>
      <c r="F8" s="64"/>
      <c r="G8" s="65"/>
      <c r="H8" s="84"/>
      <c r="I8" s="64"/>
      <c r="J8" s="100"/>
      <c r="K8" s="118"/>
      <c r="L8" s="118"/>
      <c r="M8" s="118"/>
      <c r="N8" s="118"/>
      <c r="O8" s="120">
        <f>K8*70+L8*75+M8*25+N8*45</f>
        <v>0</v>
      </c>
    </row>
    <row r="9" spans="2:15" s="32" customFormat="1" ht="17.45" hidden="1" customHeight="1">
      <c r="B9" s="99"/>
      <c r="C9" s="81"/>
      <c r="D9" s="85"/>
      <c r="E9" s="46"/>
      <c r="F9" s="46"/>
      <c r="G9" s="33"/>
      <c r="H9" s="85"/>
      <c r="I9" s="46"/>
      <c r="J9" s="101"/>
      <c r="K9" s="119"/>
      <c r="L9" s="119"/>
      <c r="M9" s="119"/>
      <c r="N9" s="119"/>
      <c r="O9" s="121"/>
    </row>
    <row r="10" spans="2:15" s="2" customFormat="1" ht="17.45" hidden="1" customHeight="1">
      <c r="B10" s="98">
        <f>B8+1</f>
        <v>45897</v>
      </c>
      <c r="C10" s="80" t="s">
        <v>9</v>
      </c>
      <c r="D10" s="84"/>
      <c r="E10" s="64"/>
      <c r="F10" s="64"/>
      <c r="G10" s="64"/>
      <c r="H10" s="84"/>
      <c r="I10" s="64"/>
      <c r="J10" s="100"/>
      <c r="K10" s="118"/>
      <c r="L10" s="118"/>
      <c r="M10" s="118"/>
      <c r="N10" s="118"/>
      <c r="O10" s="116">
        <f>K10*70+L10*75+M10*25+N10*45</f>
        <v>0</v>
      </c>
    </row>
    <row r="11" spans="2:15" s="32" customFormat="1" ht="17.45" hidden="1" customHeight="1">
      <c r="B11" s="99"/>
      <c r="C11" s="81"/>
      <c r="D11" s="85"/>
      <c r="E11" s="46"/>
      <c r="F11" s="46"/>
      <c r="G11" s="46"/>
      <c r="H11" s="85"/>
      <c r="I11" s="46"/>
      <c r="J11" s="101"/>
      <c r="K11" s="119"/>
      <c r="L11" s="119"/>
      <c r="M11" s="119"/>
      <c r="N11" s="119"/>
      <c r="O11" s="117"/>
    </row>
    <row r="12" spans="2:15" s="2" customFormat="1" ht="17.45" customHeight="1" thickTop="1">
      <c r="B12" s="109">
        <v>45901</v>
      </c>
      <c r="C12" s="110" t="s">
        <v>6</v>
      </c>
      <c r="D12" s="111" t="s">
        <v>326</v>
      </c>
      <c r="E12" s="71" t="s">
        <v>331</v>
      </c>
      <c r="F12" s="71" t="s">
        <v>333</v>
      </c>
      <c r="G12" s="71" t="s">
        <v>335</v>
      </c>
      <c r="H12" s="112" t="s">
        <v>19</v>
      </c>
      <c r="I12" s="71" t="s">
        <v>44</v>
      </c>
      <c r="J12" s="113"/>
      <c r="K12" s="96">
        <v>6.5</v>
      </c>
      <c r="L12" s="96">
        <v>2.8</v>
      </c>
      <c r="M12" s="96">
        <v>2.1</v>
      </c>
      <c r="N12" s="96">
        <v>2.8</v>
      </c>
      <c r="O12" s="76">
        <f>K12*70+L12*75+M12*25+N12*45</f>
        <v>843.5</v>
      </c>
    </row>
    <row r="13" spans="2:15" s="32" customFormat="1" ht="17.45" customHeight="1">
      <c r="B13" s="99"/>
      <c r="C13" s="81"/>
      <c r="D13" s="83"/>
      <c r="E13" s="46" t="s">
        <v>332</v>
      </c>
      <c r="F13" s="46" t="s">
        <v>334</v>
      </c>
      <c r="G13" s="46" t="s">
        <v>336</v>
      </c>
      <c r="H13" s="85"/>
      <c r="I13" s="46" t="s">
        <v>388</v>
      </c>
      <c r="J13" s="101"/>
      <c r="K13" s="88"/>
      <c r="L13" s="88"/>
      <c r="M13" s="88"/>
      <c r="N13" s="88"/>
      <c r="O13" s="90"/>
    </row>
    <row r="14" spans="2:15" s="2" customFormat="1" ht="17.45" customHeight="1">
      <c r="B14" s="98">
        <f>B12+1</f>
        <v>45902</v>
      </c>
      <c r="C14" s="80" t="s">
        <v>7</v>
      </c>
      <c r="D14" s="82" t="s">
        <v>39</v>
      </c>
      <c r="E14" s="64" t="s">
        <v>449</v>
      </c>
      <c r="F14" s="64" t="s">
        <v>25</v>
      </c>
      <c r="G14" s="64" t="s">
        <v>337</v>
      </c>
      <c r="H14" s="84" t="s">
        <v>20</v>
      </c>
      <c r="I14" s="64" t="s">
        <v>461</v>
      </c>
      <c r="J14" s="100"/>
      <c r="K14" s="88">
        <v>6.7</v>
      </c>
      <c r="L14" s="88">
        <v>2.9</v>
      </c>
      <c r="M14" s="88">
        <v>2.1</v>
      </c>
      <c r="N14" s="88">
        <v>2.9</v>
      </c>
      <c r="O14" s="90">
        <f>K14*70+L14*75+M14*25+N14*45</f>
        <v>869.5</v>
      </c>
    </row>
    <row r="15" spans="2:15" s="32" customFormat="1" ht="17.45" customHeight="1">
      <c r="B15" s="99"/>
      <c r="C15" s="81"/>
      <c r="D15" s="83"/>
      <c r="E15" s="46" t="s">
        <v>448</v>
      </c>
      <c r="F15" s="46" t="s">
        <v>479</v>
      </c>
      <c r="G15" s="46" t="s">
        <v>338</v>
      </c>
      <c r="H15" s="85"/>
      <c r="I15" s="46" t="s">
        <v>462</v>
      </c>
      <c r="J15" s="101"/>
      <c r="K15" s="88"/>
      <c r="L15" s="88"/>
      <c r="M15" s="88"/>
      <c r="N15" s="88"/>
      <c r="O15" s="90"/>
    </row>
    <row r="16" spans="2:15" s="2" customFormat="1" ht="17.45" customHeight="1">
      <c r="B16" s="98">
        <f>B14+1</f>
        <v>45903</v>
      </c>
      <c r="C16" s="80" t="s">
        <v>8</v>
      </c>
      <c r="D16" s="82" t="s">
        <v>328</v>
      </c>
      <c r="E16" s="64" t="s">
        <v>435</v>
      </c>
      <c r="F16" s="64" t="s">
        <v>339</v>
      </c>
      <c r="G16" s="64" t="s">
        <v>464</v>
      </c>
      <c r="H16" s="84" t="s">
        <v>21</v>
      </c>
      <c r="I16" s="187" t="s">
        <v>383</v>
      </c>
      <c r="J16" s="100"/>
      <c r="K16" s="88">
        <v>6.7</v>
      </c>
      <c r="L16" s="88">
        <v>2.7</v>
      </c>
      <c r="M16" s="88">
        <v>2.2000000000000002</v>
      </c>
      <c r="N16" s="88">
        <v>2.7</v>
      </c>
      <c r="O16" s="90">
        <f>K16*70+L16*75+M16*25+N16*45</f>
        <v>848</v>
      </c>
    </row>
    <row r="17" spans="2:15" s="32" customFormat="1" ht="17.45" customHeight="1">
      <c r="B17" s="99"/>
      <c r="C17" s="81"/>
      <c r="D17" s="83"/>
      <c r="E17" s="185" t="s">
        <v>436</v>
      </c>
      <c r="F17" s="46" t="s">
        <v>480</v>
      </c>
      <c r="G17" s="46" t="s">
        <v>340</v>
      </c>
      <c r="H17" s="85"/>
      <c r="I17" s="46" t="s">
        <v>384</v>
      </c>
      <c r="J17" s="101"/>
      <c r="K17" s="88"/>
      <c r="L17" s="88"/>
      <c r="M17" s="88"/>
      <c r="N17" s="88"/>
      <c r="O17" s="90"/>
    </row>
    <row r="18" spans="2:15" s="2" customFormat="1" ht="17.45" customHeight="1">
      <c r="B18" s="98">
        <f>B16+1</f>
        <v>45904</v>
      </c>
      <c r="C18" s="80" t="s">
        <v>9</v>
      </c>
      <c r="D18" s="82" t="s">
        <v>326</v>
      </c>
      <c r="E18" s="64" t="s">
        <v>437</v>
      </c>
      <c r="F18" s="64" t="s">
        <v>341</v>
      </c>
      <c r="G18" s="64" t="s">
        <v>465</v>
      </c>
      <c r="H18" s="84" t="s">
        <v>20</v>
      </c>
      <c r="I18" s="64" t="s">
        <v>391</v>
      </c>
      <c r="J18" s="100"/>
      <c r="K18" s="88">
        <v>6.8</v>
      </c>
      <c r="L18" s="88">
        <v>2.8</v>
      </c>
      <c r="M18" s="88">
        <v>2.1</v>
      </c>
      <c r="N18" s="88">
        <v>2.7</v>
      </c>
      <c r="O18" s="90">
        <f>K18*70+L18*75+M18*25+N18*45</f>
        <v>860</v>
      </c>
    </row>
    <row r="19" spans="2:15" s="32" customFormat="1" ht="17.45" customHeight="1">
      <c r="B19" s="99"/>
      <c r="C19" s="81"/>
      <c r="D19" s="83"/>
      <c r="E19" s="46" t="s">
        <v>438</v>
      </c>
      <c r="F19" s="46" t="s">
        <v>344</v>
      </c>
      <c r="G19" s="46" t="s">
        <v>466</v>
      </c>
      <c r="H19" s="85"/>
      <c r="I19" s="46" t="s">
        <v>401</v>
      </c>
      <c r="J19" s="101"/>
      <c r="K19" s="88"/>
      <c r="L19" s="88"/>
      <c r="M19" s="88"/>
      <c r="N19" s="88"/>
      <c r="O19" s="90"/>
    </row>
    <row r="20" spans="2:15" s="2" customFormat="1" ht="17.45" customHeight="1">
      <c r="B20" s="98">
        <f>B18+1</f>
        <v>45905</v>
      </c>
      <c r="C20" s="80" t="s">
        <v>10</v>
      </c>
      <c r="D20" s="82" t="s">
        <v>50</v>
      </c>
      <c r="E20" s="73" t="s">
        <v>475</v>
      </c>
      <c r="F20" s="64" t="s">
        <v>450</v>
      </c>
      <c r="G20" s="72" t="s">
        <v>342</v>
      </c>
      <c r="H20" s="84" t="s">
        <v>20</v>
      </c>
      <c r="I20" s="64" t="s">
        <v>31</v>
      </c>
      <c r="J20" s="100"/>
      <c r="K20" s="88">
        <v>6.8</v>
      </c>
      <c r="L20" s="88">
        <v>2.7</v>
      </c>
      <c r="M20" s="88">
        <v>2.2000000000000002</v>
      </c>
      <c r="N20" s="88">
        <v>2.9</v>
      </c>
      <c r="O20" s="90">
        <f>K20*70+L20*75+M20*25+N20*45</f>
        <v>864</v>
      </c>
    </row>
    <row r="21" spans="2:15" s="32" customFormat="1" ht="17.45" customHeight="1" thickBot="1">
      <c r="B21" s="104"/>
      <c r="C21" s="105"/>
      <c r="D21" s="106"/>
      <c r="E21" s="67" t="s">
        <v>476</v>
      </c>
      <c r="F21" s="186" t="s">
        <v>451</v>
      </c>
      <c r="G21" s="34" t="s">
        <v>343</v>
      </c>
      <c r="H21" s="107"/>
      <c r="I21" s="67" t="s">
        <v>392</v>
      </c>
      <c r="J21" s="108"/>
      <c r="K21" s="102"/>
      <c r="L21" s="102"/>
      <c r="M21" s="102"/>
      <c r="N21" s="102"/>
      <c r="O21" s="103"/>
    </row>
    <row r="22" spans="2:15" s="2" customFormat="1" ht="17.45" customHeight="1" thickTop="1">
      <c r="B22" s="109">
        <f>B20+3</f>
        <v>45908</v>
      </c>
      <c r="C22" s="92" t="s">
        <v>6</v>
      </c>
      <c r="D22" s="93" t="s">
        <v>38</v>
      </c>
      <c r="E22" s="73" t="s">
        <v>489</v>
      </c>
      <c r="F22" s="73" t="s">
        <v>23</v>
      </c>
      <c r="G22" s="73" t="s">
        <v>345</v>
      </c>
      <c r="H22" s="94" t="s">
        <v>19</v>
      </c>
      <c r="I22" s="64" t="s">
        <v>393</v>
      </c>
      <c r="J22" s="114"/>
      <c r="K22" s="96">
        <v>6.7</v>
      </c>
      <c r="L22" s="96">
        <v>2.8</v>
      </c>
      <c r="M22" s="96">
        <v>2.1</v>
      </c>
      <c r="N22" s="96">
        <v>2.8</v>
      </c>
      <c r="O22" s="76">
        <f>K22*70+L22*75+M22*25+N22*45</f>
        <v>857.5</v>
      </c>
    </row>
    <row r="23" spans="2:15" s="32" customFormat="1" ht="17.45" customHeight="1">
      <c r="B23" s="99"/>
      <c r="C23" s="81"/>
      <c r="D23" s="83"/>
      <c r="E23" s="46" t="s">
        <v>490</v>
      </c>
      <c r="F23" s="46" t="s">
        <v>431</v>
      </c>
      <c r="G23" s="46" t="s">
        <v>412</v>
      </c>
      <c r="H23" s="85"/>
      <c r="I23" s="46" t="s">
        <v>394</v>
      </c>
      <c r="J23" s="101"/>
      <c r="K23" s="88"/>
      <c r="L23" s="88"/>
      <c r="M23" s="88"/>
      <c r="N23" s="88"/>
      <c r="O23" s="90"/>
    </row>
    <row r="24" spans="2:15" s="2" customFormat="1" ht="17.45" customHeight="1">
      <c r="B24" s="98">
        <f>B22+1</f>
        <v>45909</v>
      </c>
      <c r="C24" s="115" t="s">
        <v>7</v>
      </c>
      <c r="D24" s="82" t="s">
        <v>326</v>
      </c>
      <c r="E24" s="73" t="s">
        <v>456</v>
      </c>
      <c r="F24" s="64" t="s">
        <v>348</v>
      </c>
      <c r="G24" s="64" t="s">
        <v>350</v>
      </c>
      <c r="H24" s="84" t="s">
        <v>20</v>
      </c>
      <c r="I24" s="64" t="s">
        <v>389</v>
      </c>
      <c r="J24" s="100"/>
      <c r="K24" s="88">
        <v>6.8</v>
      </c>
      <c r="L24" s="88">
        <v>2.8</v>
      </c>
      <c r="M24" s="88">
        <v>2.1</v>
      </c>
      <c r="N24" s="88">
        <v>2.8</v>
      </c>
      <c r="O24" s="90">
        <f>K24*70+L24*75+M24*25+N24*45</f>
        <v>864.5</v>
      </c>
    </row>
    <row r="25" spans="2:15" s="32" customFormat="1" ht="17.45" customHeight="1">
      <c r="B25" s="99"/>
      <c r="C25" s="81"/>
      <c r="D25" s="83"/>
      <c r="E25" s="46" t="s">
        <v>457</v>
      </c>
      <c r="F25" s="46" t="s">
        <v>349</v>
      </c>
      <c r="G25" s="46" t="s">
        <v>351</v>
      </c>
      <c r="H25" s="85"/>
      <c r="I25" s="46" t="s">
        <v>390</v>
      </c>
      <c r="J25" s="101"/>
      <c r="K25" s="88"/>
      <c r="L25" s="88"/>
      <c r="M25" s="88"/>
      <c r="N25" s="88"/>
      <c r="O25" s="90"/>
    </row>
    <row r="26" spans="2:15" s="2" customFormat="1" ht="17.45" customHeight="1">
      <c r="B26" s="98">
        <f>B24+1</f>
        <v>45910</v>
      </c>
      <c r="C26" s="80" t="s">
        <v>8</v>
      </c>
      <c r="D26" s="82" t="s">
        <v>447</v>
      </c>
      <c r="E26" s="64" t="s">
        <v>488</v>
      </c>
      <c r="F26" s="64" t="s">
        <v>439</v>
      </c>
      <c r="G26" s="64" t="s">
        <v>346</v>
      </c>
      <c r="H26" s="84" t="s">
        <v>21</v>
      </c>
      <c r="I26" s="187" t="s">
        <v>385</v>
      </c>
      <c r="J26" s="100"/>
      <c r="K26" s="88">
        <v>6.9</v>
      </c>
      <c r="L26" s="88">
        <v>2.7</v>
      </c>
      <c r="M26" s="88">
        <v>2</v>
      </c>
      <c r="N26" s="88">
        <v>2.7</v>
      </c>
      <c r="O26" s="90">
        <f>K26*70+L26*75+M26*25+N26*45</f>
        <v>857</v>
      </c>
    </row>
    <row r="27" spans="2:15" s="32" customFormat="1" ht="17.45" customHeight="1">
      <c r="B27" s="99"/>
      <c r="C27" s="81"/>
      <c r="D27" s="83"/>
      <c r="E27" s="185" t="s">
        <v>493</v>
      </c>
      <c r="F27" s="46" t="s">
        <v>440</v>
      </c>
      <c r="G27" s="46" t="s">
        <v>347</v>
      </c>
      <c r="H27" s="85"/>
      <c r="I27" s="46" t="s">
        <v>416</v>
      </c>
      <c r="J27" s="101"/>
      <c r="K27" s="88"/>
      <c r="L27" s="88"/>
      <c r="M27" s="88"/>
      <c r="N27" s="88"/>
      <c r="O27" s="90"/>
    </row>
    <row r="28" spans="2:15" s="2" customFormat="1" ht="17.25" customHeight="1">
      <c r="B28" s="98">
        <f>B26+1</f>
        <v>45911</v>
      </c>
      <c r="C28" s="80" t="s">
        <v>9</v>
      </c>
      <c r="D28" s="82" t="s">
        <v>326</v>
      </c>
      <c r="E28" s="64" t="s">
        <v>330</v>
      </c>
      <c r="F28" s="64" t="s">
        <v>432</v>
      </c>
      <c r="G28" s="64" t="s">
        <v>467</v>
      </c>
      <c r="H28" s="84" t="s">
        <v>20</v>
      </c>
      <c r="I28" s="64" t="s">
        <v>414</v>
      </c>
      <c r="J28" s="100"/>
      <c r="K28" s="88">
        <v>6.6</v>
      </c>
      <c r="L28" s="88">
        <v>2.8</v>
      </c>
      <c r="M28" s="88">
        <v>2</v>
      </c>
      <c r="N28" s="88">
        <v>2.7</v>
      </c>
      <c r="O28" s="90">
        <f>K28*70+L28*75+M28*25+N28*45</f>
        <v>843.5</v>
      </c>
    </row>
    <row r="29" spans="2:15" s="32" customFormat="1" ht="17.45" customHeight="1">
      <c r="B29" s="99"/>
      <c r="C29" s="81"/>
      <c r="D29" s="83"/>
      <c r="E29" s="46" t="s">
        <v>455</v>
      </c>
      <c r="F29" s="66" t="s">
        <v>413</v>
      </c>
      <c r="G29" s="46" t="s">
        <v>468</v>
      </c>
      <c r="H29" s="85"/>
      <c r="I29" s="46" t="s">
        <v>415</v>
      </c>
      <c r="J29" s="101"/>
      <c r="K29" s="88"/>
      <c r="L29" s="88"/>
      <c r="M29" s="88"/>
      <c r="N29" s="88"/>
      <c r="O29" s="90"/>
    </row>
    <row r="30" spans="2:15" s="2" customFormat="1" ht="17.45" customHeight="1">
      <c r="B30" s="98">
        <f>B28+1</f>
        <v>45912</v>
      </c>
      <c r="C30" s="80" t="s">
        <v>10</v>
      </c>
      <c r="D30" s="82" t="s">
        <v>36</v>
      </c>
      <c r="E30" s="64" t="s">
        <v>459</v>
      </c>
      <c r="F30" s="64" t="s">
        <v>52</v>
      </c>
      <c r="G30" s="64" t="s">
        <v>353</v>
      </c>
      <c r="H30" s="84" t="s">
        <v>20</v>
      </c>
      <c r="I30" s="64" t="s">
        <v>395</v>
      </c>
      <c r="J30" s="100"/>
      <c r="K30" s="88">
        <v>6.8</v>
      </c>
      <c r="L30" s="88">
        <v>2.8</v>
      </c>
      <c r="M30" s="88">
        <v>2.1</v>
      </c>
      <c r="N30" s="88">
        <v>2.9</v>
      </c>
      <c r="O30" s="90">
        <f>K30*70+L30*75+M30*25+N30*45</f>
        <v>869</v>
      </c>
    </row>
    <row r="31" spans="2:15" s="32" customFormat="1" ht="17.45" customHeight="1" thickBot="1">
      <c r="B31" s="104"/>
      <c r="C31" s="92"/>
      <c r="D31" s="93"/>
      <c r="E31" s="66" t="s">
        <v>458</v>
      </c>
      <c r="F31" s="67" t="s">
        <v>352</v>
      </c>
      <c r="G31" s="66" t="s">
        <v>354</v>
      </c>
      <c r="H31" s="94"/>
      <c r="I31" s="66" t="s">
        <v>396</v>
      </c>
      <c r="J31" s="114"/>
      <c r="K31" s="102"/>
      <c r="L31" s="102"/>
      <c r="M31" s="102"/>
      <c r="N31" s="102"/>
      <c r="O31" s="103"/>
    </row>
    <row r="32" spans="2:15" s="2" customFormat="1" ht="17.45" customHeight="1" thickTop="1">
      <c r="B32" s="109">
        <f>B30+3</f>
        <v>45915</v>
      </c>
      <c r="C32" s="110" t="s">
        <v>6</v>
      </c>
      <c r="D32" s="111" t="s">
        <v>326</v>
      </c>
      <c r="E32" s="71" t="s">
        <v>442</v>
      </c>
      <c r="F32" s="73" t="s">
        <v>24</v>
      </c>
      <c r="G32" s="71" t="s">
        <v>356</v>
      </c>
      <c r="H32" s="112" t="s">
        <v>19</v>
      </c>
      <c r="I32" s="71" t="s">
        <v>410</v>
      </c>
      <c r="J32" s="113"/>
      <c r="K32" s="96">
        <v>6.8</v>
      </c>
      <c r="L32" s="96">
        <v>2.8</v>
      </c>
      <c r="M32" s="96">
        <v>2.1</v>
      </c>
      <c r="N32" s="96">
        <v>2.8</v>
      </c>
      <c r="O32" s="76">
        <f>K32*70+L32*75+M32*25+N32*45</f>
        <v>864.5</v>
      </c>
    </row>
    <row r="33" spans="2:16" s="32" customFormat="1" ht="17.45" customHeight="1">
      <c r="B33" s="99"/>
      <c r="C33" s="81"/>
      <c r="D33" s="83"/>
      <c r="E33" s="185" t="s">
        <v>441</v>
      </c>
      <c r="F33" s="46" t="s">
        <v>355</v>
      </c>
      <c r="G33" s="46" t="s">
        <v>357</v>
      </c>
      <c r="H33" s="85"/>
      <c r="I33" s="46" t="s">
        <v>411</v>
      </c>
      <c r="J33" s="101"/>
      <c r="K33" s="88"/>
      <c r="L33" s="88"/>
      <c r="M33" s="88"/>
      <c r="N33" s="88"/>
      <c r="O33" s="90"/>
    </row>
    <row r="34" spans="2:16" s="2" customFormat="1" ht="17.45" customHeight="1">
      <c r="B34" s="98">
        <f>B32+1</f>
        <v>45916</v>
      </c>
      <c r="C34" s="80" t="s">
        <v>7</v>
      </c>
      <c r="D34" s="82" t="s">
        <v>37</v>
      </c>
      <c r="E34" s="64" t="s">
        <v>443</v>
      </c>
      <c r="F34" s="64" t="s">
        <v>417</v>
      </c>
      <c r="G34" s="64" t="s">
        <v>358</v>
      </c>
      <c r="H34" s="84" t="s">
        <v>20</v>
      </c>
      <c r="I34" s="64" t="s">
        <v>30</v>
      </c>
      <c r="J34" s="100"/>
      <c r="K34" s="88">
        <v>6.6</v>
      </c>
      <c r="L34" s="88">
        <v>2.8</v>
      </c>
      <c r="M34" s="88">
        <v>2.2000000000000002</v>
      </c>
      <c r="N34" s="88">
        <v>2.9</v>
      </c>
      <c r="O34" s="90">
        <f>K34*70+L34*75+M34*25+N34*45</f>
        <v>857.5</v>
      </c>
    </row>
    <row r="35" spans="2:16" s="32" customFormat="1" ht="17.45" customHeight="1">
      <c r="B35" s="99"/>
      <c r="C35" s="81"/>
      <c r="D35" s="83"/>
      <c r="E35" s="46" t="s">
        <v>444</v>
      </c>
      <c r="F35" s="46" t="s">
        <v>418</v>
      </c>
      <c r="G35" s="46" t="s">
        <v>419</v>
      </c>
      <c r="H35" s="85"/>
      <c r="I35" s="46" t="s">
        <v>397</v>
      </c>
      <c r="J35" s="101"/>
      <c r="K35" s="88"/>
      <c r="L35" s="88"/>
      <c r="M35" s="88"/>
      <c r="N35" s="88"/>
      <c r="O35" s="90"/>
    </row>
    <row r="36" spans="2:16" s="2" customFormat="1" ht="17.45" customHeight="1">
      <c r="B36" s="98">
        <f>B34+1</f>
        <v>45917</v>
      </c>
      <c r="C36" s="80" t="s">
        <v>8</v>
      </c>
      <c r="D36" s="82" t="s">
        <v>420</v>
      </c>
      <c r="E36" s="64" t="s">
        <v>486</v>
      </c>
      <c r="F36" s="64" t="s">
        <v>471</v>
      </c>
      <c r="G36" s="64" t="s">
        <v>359</v>
      </c>
      <c r="H36" s="84" t="s">
        <v>21</v>
      </c>
      <c r="I36" s="187" t="s">
        <v>421</v>
      </c>
      <c r="J36" s="100"/>
      <c r="K36" s="88">
        <v>6.7</v>
      </c>
      <c r="L36" s="88">
        <v>2.7</v>
      </c>
      <c r="M36" s="88">
        <v>2.1</v>
      </c>
      <c r="N36" s="88">
        <v>2.9</v>
      </c>
      <c r="O36" s="90">
        <f>K36*70+L36*75+M36*25+N36*45</f>
        <v>854.5</v>
      </c>
    </row>
    <row r="37" spans="2:16" s="32" customFormat="1" ht="17.45" customHeight="1">
      <c r="B37" s="99"/>
      <c r="C37" s="81"/>
      <c r="D37" s="83"/>
      <c r="E37" s="46" t="s">
        <v>487</v>
      </c>
      <c r="F37" s="185" t="s">
        <v>472</v>
      </c>
      <c r="G37" s="46" t="s">
        <v>360</v>
      </c>
      <c r="H37" s="85"/>
      <c r="I37" s="46" t="s">
        <v>422</v>
      </c>
      <c r="J37" s="101"/>
      <c r="K37" s="88"/>
      <c r="L37" s="88"/>
      <c r="M37" s="88"/>
      <c r="N37" s="88"/>
      <c r="O37" s="90"/>
    </row>
    <row r="38" spans="2:16" s="2" customFormat="1" ht="17.45" customHeight="1">
      <c r="B38" s="98">
        <f>B36+1</f>
        <v>45918</v>
      </c>
      <c r="C38" s="80" t="s">
        <v>9</v>
      </c>
      <c r="D38" s="82" t="s">
        <v>327</v>
      </c>
      <c r="E38" s="73" t="s">
        <v>463</v>
      </c>
      <c r="F38" s="64" t="s">
        <v>477</v>
      </c>
      <c r="G38" s="64" t="s">
        <v>361</v>
      </c>
      <c r="H38" s="84" t="s">
        <v>20</v>
      </c>
      <c r="I38" s="64" t="s">
        <v>398</v>
      </c>
      <c r="J38" s="100"/>
      <c r="K38" s="88">
        <v>6.7</v>
      </c>
      <c r="L38" s="88">
        <v>2.7</v>
      </c>
      <c r="M38" s="88">
        <v>2.1</v>
      </c>
      <c r="N38" s="88">
        <v>2.8</v>
      </c>
      <c r="O38" s="90">
        <f>K38*70+L38*75+M38*25+N38*45</f>
        <v>850</v>
      </c>
    </row>
    <row r="39" spans="2:16" s="32" customFormat="1" ht="17.45" customHeight="1">
      <c r="B39" s="99"/>
      <c r="C39" s="81"/>
      <c r="D39" s="83"/>
      <c r="E39" s="46" t="s">
        <v>438</v>
      </c>
      <c r="F39" s="46" t="s">
        <v>478</v>
      </c>
      <c r="G39" s="46" t="s">
        <v>259</v>
      </c>
      <c r="H39" s="85"/>
      <c r="I39" s="46" t="s">
        <v>399</v>
      </c>
      <c r="J39" s="101"/>
      <c r="K39" s="88"/>
      <c r="L39" s="88"/>
      <c r="M39" s="88"/>
      <c r="N39" s="88"/>
      <c r="O39" s="90"/>
    </row>
    <row r="40" spans="2:16" s="2" customFormat="1" ht="17.45" customHeight="1">
      <c r="B40" s="98">
        <f>B38+1</f>
        <v>45919</v>
      </c>
      <c r="C40" s="80" t="s">
        <v>10</v>
      </c>
      <c r="D40" s="82" t="s">
        <v>326</v>
      </c>
      <c r="E40" s="64" t="s">
        <v>469</v>
      </c>
      <c r="F40" s="64" t="s">
        <v>26</v>
      </c>
      <c r="G40" s="65" t="s">
        <v>362</v>
      </c>
      <c r="H40" s="84" t="s">
        <v>20</v>
      </c>
      <c r="I40" s="64" t="s">
        <v>400</v>
      </c>
      <c r="J40" s="100"/>
      <c r="K40" s="88">
        <v>6.8</v>
      </c>
      <c r="L40" s="88">
        <v>2.8</v>
      </c>
      <c r="M40" s="88">
        <v>2</v>
      </c>
      <c r="N40" s="88">
        <v>2.7</v>
      </c>
      <c r="O40" s="90">
        <f>K40*70+L40*75+M40*25+N40*45</f>
        <v>857.5</v>
      </c>
    </row>
    <row r="41" spans="2:16" s="32" customFormat="1" ht="17.45" customHeight="1" thickBot="1">
      <c r="B41" s="104"/>
      <c r="C41" s="105"/>
      <c r="D41" s="106"/>
      <c r="E41" s="67" t="s">
        <v>470</v>
      </c>
      <c r="F41" s="67" t="s">
        <v>423</v>
      </c>
      <c r="G41" s="34" t="s">
        <v>363</v>
      </c>
      <c r="H41" s="107"/>
      <c r="I41" s="67" t="s">
        <v>424</v>
      </c>
      <c r="J41" s="108"/>
      <c r="K41" s="102"/>
      <c r="L41" s="102"/>
      <c r="M41" s="102"/>
      <c r="N41" s="102"/>
      <c r="O41" s="103"/>
    </row>
    <row r="42" spans="2:16" s="2" customFormat="1" ht="17.45" customHeight="1" thickTop="1">
      <c r="B42" s="91">
        <f>B40+3</f>
        <v>45922</v>
      </c>
      <c r="C42" s="92" t="s">
        <v>6</v>
      </c>
      <c r="D42" s="93" t="s">
        <v>63</v>
      </c>
      <c r="E42" s="73" t="s">
        <v>364</v>
      </c>
      <c r="F42" s="73" t="s">
        <v>382</v>
      </c>
      <c r="G42" s="73" t="s">
        <v>366</v>
      </c>
      <c r="H42" s="94" t="s">
        <v>19</v>
      </c>
      <c r="I42" s="73" t="s">
        <v>408</v>
      </c>
      <c r="J42" s="95"/>
      <c r="K42" s="96">
        <v>6.5</v>
      </c>
      <c r="L42" s="96">
        <v>2.8</v>
      </c>
      <c r="M42" s="96">
        <v>2.1</v>
      </c>
      <c r="N42" s="96">
        <v>2.6</v>
      </c>
      <c r="O42" s="76">
        <f>K42*70+L42*75+M42*25+N42*45</f>
        <v>834.5</v>
      </c>
    </row>
    <row r="43" spans="2:16" s="32" customFormat="1" ht="17.45" customHeight="1">
      <c r="B43" s="79"/>
      <c r="C43" s="81"/>
      <c r="D43" s="83"/>
      <c r="E43" s="46" t="s">
        <v>365</v>
      </c>
      <c r="F43" s="46" t="s">
        <v>425</v>
      </c>
      <c r="G43" s="74" t="s">
        <v>367</v>
      </c>
      <c r="H43" s="85"/>
      <c r="I43" s="46" t="s">
        <v>409</v>
      </c>
      <c r="J43" s="87"/>
      <c r="K43" s="89"/>
      <c r="L43" s="88"/>
      <c r="M43" s="88"/>
      <c r="N43" s="88"/>
      <c r="O43" s="77"/>
    </row>
    <row r="44" spans="2:16" s="2" customFormat="1" ht="17.45" customHeight="1">
      <c r="B44" s="78">
        <f>B42+1</f>
        <v>45923</v>
      </c>
      <c r="C44" s="80" t="s">
        <v>7</v>
      </c>
      <c r="D44" s="82" t="s">
        <v>326</v>
      </c>
      <c r="E44" s="64" t="s">
        <v>368</v>
      </c>
      <c r="F44" s="64" t="s">
        <v>371</v>
      </c>
      <c r="G44" s="64" t="s">
        <v>374</v>
      </c>
      <c r="H44" s="84" t="s">
        <v>20</v>
      </c>
      <c r="I44" s="64" t="s">
        <v>407</v>
      </c>
      <c r="J44" s="86"/>
      <c r="K44" s="88">
        <v>6.9</v>
      </c>
      <c r="L44" s="88">
        <v>2.7</v>
      </c>
      <c r="M44" s="88">
        <v>2.1</v>
      </c>
      <c r="N44" s="88">
        <v>2.7</v>
      </c>
      <c r="O44" s="90">
        <f>K44*70+L44*75+M44*25+N44*45</f>
        <v>859.5</v>
      </c>
    </row>
    <row r="45" spans="2:16" s="32" customFormat="1" ht="17.45" customHeight="1">
      <c r="B45" s="79"/>
      <c r="C45" s="81"/>
      <c r="D45" s="83"/>
      <c r="E45" s="46" t="s">
        <v>369</v>
      </c>
      <c r="F45" s="46" t="s">
        <v>370</v>
      </c>
      <c r="G45" s="46" t="s">
        <v>375</v>
      </c>
      <c r="H45" s="85"/>
      <c r="I45" s="46" t="s">
        <v>428</v>
      </c>
      <c r="J45" s="87"/>
      <c r="K45" s="89"/>
      <c r="L45" s="88"/>
      <c r="M45" s="88"/>
      <c r="N45" s="88"/>
      <c r="O45" s="77"/>
    </row>
    <row r="46" spans="2:16" s="2" customFormat="1" ht="17.45" customHeight="1">
      <c r="B46" s="125">
        <f>B44+1</f>
        <v>45924</v>
      </c>
      <c r="C46" s="92" t="s">
        <v>8</v>
      </c>
      <c r="D46" s="93" t="s">
        <v>329</v>
      </c>
      <c r="E46" s="73" t="s">
        <v>445</v>
      </c>
      <c r="F46" s="73" t="s">
        <v>452</v>
      </c>
      <c r="G46" s="73" t="s">
        <v>372</v>
      </c>
      <c r="H46" s="94" t="s">
        <v>21</v>
      </c>
      <c r="I46" s="187" t="s">
        <v>386</v>
      </c>
      <c r="J46" s="114"/>
      <c r="K46" s="88">
        <v>6.9</v>
      </c>
      <c r="L46" s="88">
        <v>2.6</v>
      </c>
      <c r="M46" s="88">
        <v>2.1</v>
      </c>
      <c r="N46" s="88">
        <v>2.9</v>
      </c>
      <c r="O46" s="90">
        <f>K46*70+L46*75+M46*25+N46*45</f>
        <v>861</v>
      </c>
      <c r="P46" s="69"/>
    </row>
    <row r="47" spans="2:16" s="32" customFormat="1" ht="17.45" customHeight="1">
      <c r="B47" s="99"/>
      <c r="C47" s="81"/>
      <c r="D47" s="83"/>
      <c r="E47" s="46" t="s">
        <v>438</v>
      </c>
      <c r="F47" s="185" t="s">
        <v>453</v>
      </c>
      <c r="G47" s="46" t="s">
        <v>373</v>
      </c>
      <c r="H47" s="85"/>
      <c r="I47" s="46" t="s">
        <v>387</v>
      </c>
      <c r="J47" s="101"/>
      <c r="K47" s="88"/>
      <c r="L47" s="88"/>
      <c r="M47" s="88"/>
      <c r="N47" s="88"/>
      <c r="O47" s="90"/>
      <c r="P47" s="70"/>
    </row>
    <row r="48" spans="2:16" s="2" customFormat="1" ht="17.45" customHeight="1">
      <c r="B48" s="98">
        <f>B46+1</f>
        <v>45925</v>
      </c>
      <c r="C48" s="80" t="s">
        <v>9</v>
      </c>
      <c r="D48" s="82" t="s">
        <v>40</v>
      </c>
      <c r="E48" s="64" t="s">
        <v>483</v>
      </c>
      <c r="F48" s="64" t="s">
        <v>473</v>
      </c>
      <c r="G48" s="64" t="s">
        <v>426</v>
      </c>
      <c r="H48" s="84" t="s">
        <v>20</v>
      </c>
      <c r="I48" s="64" t="s">
        <v>404</v>
      </c>
      <c r="J48" s="100"/>
      <c r="K48" s="88">
        <v>6.5</v>
      </c>
      <c r="L48" s="88">
        <v>2.7</v>
      </c>
      <c r="M48" s="88">
        <v>2</v>
      </c>
      <c r="N48" s="88">
        <v>2.7</v>
      </c>
      <c r="O48" s="90">
        <f>K48*70+L48*75+M48*25+N48*45</f>
        <v>829</v>
      </c>
    </row>
    <row r="49" spans="2:15" s="32" customFormat="1" ht="17.45" customHeight="1">
      <c r="B49" s="99"/>
      <c r="C49" s="81"/>
      <c r="D49" s="83"/>
      <c r="E49" s="185" t="s">
        <v>484</v>
      </c>
      <c r="F49" s="46" t="s">
        <v>474</v>
      </c>
      <c r="G49" s="46" t="s">
        <v>427</v>
      </c>
      <c r="H49" s="85"/>
      <c r="I49" s="46" t="s">
        <v>433</v>
      </c>
      <c r="J49" s="101"/>
      <c r="K49" s="88"/>
      <c r="L49" s="88"/>
      <c r="M49" s="88"/>
      <c r="N49" s="88"/>
      <c r="O49" s="90"/>
    </row>
    <row r="50" spans="2:15" s="2" customFormat="1" ht="17.45" customHeight="1">
      <c r="B50" s="98">
        <f>B48+1</f>
        <v>45926</v>
      </c>
      <c r="C50" s="80" t="s">
        <v>10</v>
      </c>
      <c r="D50" s="82" t="s">
        <v>326</v>
      </c>
      <c r="E50" s="73" t="s">
        <v>481</v>
      </c>
      <c r="F50" s="64" t="s">
        <v>376</v>
      </c>
      <c r="G50" s="72" t="s">
        <v>378</v>
      </c>
      <c r="H50" s="84" t="s">
        <v>20</v>
      </c>
      <c r="I50" s="64" t="s">
        <v>402</v>
      </c>
      <c r="J50" s="188" t="s">
        <v>454</v>
      </c>
      <c r="K50" s="88">
        <v>6.8</v>
      </c>
      <c r="L50" s="88">
        <v>2.8</v>
      </c>
      <c r="M50" s="88">
        <v>2</v>
      </c>
      <c r="N50" s="88">
        <v>2.9</v>
      </c>
      <c r="O50" s="90">
        <f>K50*70+L50*75+M50*25+N50*45</f>
        <v>866.5</v>
      </c>
    </row>
    <row r="51" spans="2:15" s="32" customFormat="1" ht="17.45" customHeight="1" thickBot="1">
      <c r="B51" s="104"/>
      <c r="C51" s="105"/>
      <c r="D51" s="106"/>
      <c r="E51" s="67" t="s">
        <v>482</v>
      </c>
      <c r="F51" s="67" t="s">
        <v>377</v>
      </c>
      <c r="G51" s="34" t="s">
        <v>429</v>
      </c>
      <c r="H51" s="107"/>
      <c r="I51" s="67" t="s">
        <v>403</v>
      </c>
      <c r="J51" s="189"/>
      <c r="K51" s="102"/>
      <c r="L51" s="102"/>
      <c r="M51" s="102"/>
      <c r="N51" s="102"/>
      <c r="O51" s="103"/>
    </row>
    <row r="52" spans="2:15" s="2" customFormat="1" ht="17.45" customHeight="1" thickTop="1">
      <c r="B52" s="98">
        <f>B50+3</f>
        <v>45929</v>
      </c>
      <c r="C52" s="115" t="s">
        <v>6</v>
      </c>
      <c r="D52" s="133" t="s">
        <v>434</v>
      </c>
      <c r="E52" s="134"/>
      <c r="F52" s="134"/>
      <c r="G52" s="134"/>
      <c r="H52" s="134"/>
      <c r="I52" s="135"/>
      <c r="J52" s="100"/>
      <c r="K52" s="96"/>
      <c r="L52" s="96"/>
      <c r="M52" s="96"/>
      <c r="N52" s="96"/>
      <c r="O52" s="76"/>
    </row>
    <row r="53" spans="2:15" s="32" customFormat="1" ht="17.45" customHeight="1">
      <c r="B53" s="99"/>
      <c r="C53" s="81"/>
      <c r="D53" s="136"/>
      <c r="E53" s="137"/>
      <c r="F53" s="137"/>
      <c r="G53" s="137"/>
      <c r="H53" s="137"/>
      <c r="I53" s="138"/>
      <c r="J53" s="101"/>
      <c r="K53" s="88"/>
      <c r="L53" s="88"/>
      <c r="M53" s="88"/>
      <c r="N53" s="88"/>
      <c r="O53" s="90"/>
    </row>
    <row r="54" spans="2:15" s="2" customFormat="1" ht="17.45" customHeight="1">
      <c r="B54" s="98">
        <f>B52+1</f>
        <v>45930</v>
      </c>
      <c r="C54" s="80" t="s">
        <v>7</v>
      </c>
      <c r="D54" s="82" t="s">
        <v>326</v>
      </c>
      <c r="E54" s="73" t="s">
        <v>491</v>
      </c>
      <c r="F54" s="64" t="s">
        <v>379</v>
      </c>
      <c r="G54" s="72" t="s">
        <v>381</v>
      </c>
      <c r="H54" s="84" t="s">
        <v>20</v>
      </c>
      <c r="I54" s="64" t="s">
        <v>406</v>
      </c>
      <c r="J54" s="100"/>
      <c r="K54" s="88">
        <v>6.8</v>
      </c>
      <c r="L54" s="88">
        <v>2.8</v>
      </c>
      <c r="M54" s="88">
        <v>2</v>
      </c>
      <c r="N54" s="88">
        <v>2.7</v>
      </c>
      <c r="O54" s="90">
        <f>K54*70+L54*75+M54*25+N54*45</f>
        <v>857.5</v>
      </c>
    </row>
    <row r="55" spans="2:15" s="32" customFormat="1" ht="17.45" customHeight="1" thickBot="1">
      <c r="B55" s="127"/>
      <c r="C55" s="128"/>
      <c r="D55" s="129"/>
      <c r="E55" s="68" t="s">
        <v>492</v>
      </c>
      <c r="F55" s="68" t="s">
        <v>380</v>
      </c>
      <c r="G55" s="75" t="s">
        <v>430</v>
      </c>
      <c r="H55" s="130"/>
      <c r="I55" s="68" t="s">
        <v>405</v>
      </c>
      <c r="J55" s="131"/>
      <c r="K55" s="132"/>
      <c r="L55" s="132"/>
      <c r="M55" s="132"/>
      <c r="N55" s="132"/>
      <c r="O55" s="126"/>
    </row>
    <row r="56" spans="2:15" customFormat="1" ht="12" customHeight="1">
      <c r="B56" s="44" t="s">
        <v>49</v>
      </c>
      <c r="C56" s="20"/>
      <c r="D56" s="20"/>
      <c r="E56" s="20"/>
      <c r="F56" s="20"/>
      <c r="G56" s="6" t="s">
        <v>11</v>
      </c>
      <c r="H56" s="6"/>
      <c r="I56" s="6"/>
      <c r="J56" s="6"/>
      <c r="K56" s="38"/>
      <c r="L56" s="38"/>
      <c r="M56" s="38"/>
      <c r="N56" s="38"/>
      <c r="O56" s="38"/>
    </row>
    <row r="57" spans="2:15" customFormat="1" ht="12" customHeight="1">
      <c r="B57" s="40" t="s">
        <v>12</v>
      </c>
      <c r="C57" s="8"/>
      <c r="D57" s="8"/>
      <c r="E57" s="8"/>
      <c r="F57" s="9"/>
      <c r="G57" s="10"/>
      <c r="H57" s="11"/>
      <c r="I57" s="10"/>
      <c r="J57" s="12"/>
      <c r="K57" s="12"/>
      <c r="L57" s="12"/>
      <c r="M57" s="12"/>
      <c r="N57" s="12"/>
      <c r="O57" s="13"/>
    </row>
    <row r="58" spans="2:15" customFormat="1" ht="12" customHeight="1">
      <c r="B58" s="43" t="s">
        <v>485</v>
      </c>
      <c r="C58" s="20"/>
      <c r="D58" s="20"/>
      <c r="E58" s="20"/>
      <c r="F58" s="20"/>
      <c r="G58" s="41" t="s">
        <v>34</v>
      </c>
      <c r="H58" s="7"/>
      <c r="I58" s="7"/>
      <c r="J58" s="7"/>
      <c r="K58" s="39"/>
      <c r="L58" s="39"/>
      <c r="M58" s="97" t="str">
        <f>LEFT(G1,2)</f>
        <v>龜山</v>
      </c>
      <c r="N58" s="97"/>
      <c r="O58" s="97"/>
    </row>
    <row r="59" spans="2:15" ht="12" customHeight="1"/>
  </sheetData>
  <mergeCells count="262">
    <mergeCell ref="O54:O55"/>
    <mergeCell ref="B52:B53"/>
    <mergeCell ref="C52:C53"/>
    <mergeCell ref="J52:J53"/>
    <mergeCell ref="K52:K53"/>
    <mergeCell ref="L52:L53"/>
    <mergeCell ref="M52:M53"/>
    <mergeCell ref="N52:N53"/>
    <mergeCell ref="O52:O53"/>
    <mergeCell ref="B54:B55"/>
    <mergeCell ref="C54:C55"/>
    <mergeCell ref="D54:D55"/>
    <mergeCell ref="H54:H55"/>
    <mergeCell ref="J54:J55"/>
    <mergeCell ref="K54:K55"/>
    <mergeCell ref="L54:L55"/>
    <mergeCell ref="M54:M55"/>
    <mergeCell ref="N54:N55"/>
    <mergeCell ref="D52:I53"/>
    <mergeCell ref="O50:O51"/>
    <mergeCell ref="B50:B51"/>
    <mergeCell ref="C50:C51"/>
    <mergeCell ref="D50:D51"/>
    <mergeCell ref="H50:H51"/>
    <mergeCell ref="J50:J51"/>
    <mergeCell ref="K50:K51"/>
    <mergeCell ref="L50:L51"/>
    <mergeCell ref="M50:M51"/>
    <mergeCell ref="N50:N51"/>
    <mergeCell ref="O46:O47"/>
    <mergeCell ref="B48:B49"/>
    <mergeCell ref="C48:C49"/>
    <mergeCell ref="D48:D49"/>
    <mergeCell ref="H48:H49"/>
    <mergeCell ref="J48:J49"/>
    <mergeCell ref="K48:K49"/>
    <mergeCell ref="L48:L49"/>
    <mergeCell ref="M48:M49"/>
    <mergeCell ref="N48:N49"/>
    <mergeCell ref="O48:O49"/>
    <mergeCell ref="B46:B47"/>
    <mergeCell ref="C46:C47"/>
    <mergeCell ref="D46:D47"/>
    <mergeCell ref="H46:H47"/>
    <mergeCell ref="J46:J47"/>
    <mergeCell ref="K46:K47"/>
    <mergeCell ref="L46:L47"/>
    <mergeCell ref="M46:M47"/>
    <mergeCell ref="N46:N47"/>
    <mergeCell ref="J4:J5"/>
    <mergeCell ref="K4:K5"/>
    <mergeCell ref="L4:L5"/>
    <mergeCell ref="M4:M5"/>
    <mergeCell ref="N4:N5"/>
    <mergeCell ref="O4:O5"/>
    <mergeCell ref="B1:F2"/>
    <mergeCell ref="F3:G3"/>
    <mergeCell ref="B4:B5"/>
    <mergeCell ref="C4:C5"/>
    <mergeCell ref="D4:D5"/>
    <mergeCell ref="H4:H5"/>
    <mergeCell ref="L6:L7"/>
    <mergeCell ref="M6:M7"/>
    <mergeCell ref="N6:N7"/>
    <mergeCell ref="O6:O7"/>
    <mergeCell ref="B8:B9"/>
    <mergeCell ref="C8:C9"/>
    <mergeCell ref="D8:D9"/>
    <mergeCell ref="H8:H9"/>
    <mergeCell ref="J8:J9"/>
    <mergeCell ref="K8:K9"/>
    <mergeCell ref="B6:B7"/>
    <mergeCell ref="C6:C7"/>
    <mergeCell ref="D6:D7"/>
    <mergeCell ref="H6:H7"/>
    <mergeCell ref="J6:J7"/>
    <mergeCell ref="K6:K7"/>
    <mergeCell ref="L8:L9"/>
    <mergeCell ref="M8:M9"/>
    <mergeCell ref="N8:N9"/>
    <mergeCell ref="O8:O9"/>
    <mergeCell ref="O10:O11"/>
    <mergeCell ref="B10:B11"/>
    <mergeCell ref="C10:C11"/>
    <mergeCell ref="D10:D11"/>
    <mergeCell ref="H10:H11"/>
    <mergeCell ref="J10:J11"/>
    <mergeCell ref="K10:K11"/>
    <mergeCell ref="L10:L11"/>
    <mergeCell ref="M10:M11"/>
    <mergeCell ref="N10:N11"/>
    <mergeCell ref="O12:O13"/>
    <mergeCell ref="B14:B15"/>
    <mergeCell ref="C14:C15"/>
    <mergeCell ref="D14:D15"/>
    <mergeCell ref="H14:H15"/>
    <mergeCell ref="J14:J15"/>
    <mergeCell ref="K14:K15"/>
    <mergeCell ref="L14:L15"/>
    <mergeCell ref="M14:M15"/>
    <mergeCell ref="N14:N15"/>
    <mergeCell ref="O14:O15"/>
    <mergeCell ref="B12:B13"/>
    <mergeCell ref="C12:C13"/>
    <mergeCell ref="D12:D13"/>
    <mergeCell ref="H12:H13"/>
    <mergeCell ref="J12:J13"/>
    <mergeCell ref="K12:K13"/>
    <mergeCell ref="L12:L13"/>
    <mergeCell ref="M12:M13"/>
    <mergeCell ref="N12:N13"/>
    <mergeCell ref="O16:O17"/>
    <mergeCell ref="B18:B19"/>
    <mergeCell ref="C18:C19"/>
    <mergeCell ref="D18:D19"/>
    <mergeCell ref="H18:H19"/>
    <mergeCell ref="J18:J19"/>
    <mergeCell ref="K18:K19"/>
    <mergeCell ref="L18:L19"/>
    <mergeCell ref="M18:M19"/>
    <mergeCell ref="N18:N19"/>
    <mergeCell ref="O18:O19"/>
    <mergeCell ref="B16:B17"/>
    <mergeCell ref="C16:C17"/>
    <mergeCell ref="D16:D17"/>
    <mergeCell ref="H16:H17"/>
    <mergeCell ref="J16:J17"/>
    <mergeCell ref="K16:K17"/>
    <mergeCell ref="L16:L17"/>
    <mergeCell ref="M16:M17"/>
    <mergeCell ref="N16:N17"/>
    <mergeCell ref="O20:O21"/>
    <mergeCell ref="B22:B23"/>
    <mergeCell ref="C22:C23"/>
    <mergeCell ref="D22:D23"/>
    <mergeCell ref="H22:H23"/>
    <mergeCell ref="J22:J23"/>
    <mergeCell ref="K22:K23"/>
    <mergeCell ref="L22:L23"/>
    <mergeCell ref="M22:M23"/>
    <mergeCell ref="N22:N23"/>
    <mergeCell ref="O22:O23"/>
    <mergeCell ref="B20:B21"/>
    <mergeCell ref="C20:C21"/>
    <mergeCell ref="D20:D21"/>
    <mergeCell ref="H20:H21"/>
    <mergeCell ref="J20:J21"/>
    <mergeCell ref="K20:K21"/>
    <mergeCell ref="L20:L21"/>
    <mergeCell ref="M20:M21"/>
    <mergeCell ref="N20:N21"/>
    <mergeCell ref="O26:O27"/>
    <mergeCell ref="B28:B29"/>
    <mergeCell ref="C28:C29"/>
    <mergeCell ref="D28:D29"/>
    <mergeCell ref="H28:H29"/>
    <mergeCell ref="J28:J29"/>
    <mergeCell ref="K28:K29"/>
    <mergeCell ref="L28:L29"/>
    <mergeCell ref="M28:M29"/>
    <mergeCell ref="N28:N29"/>
    <mergeCell ref="B26:B27"/>
    <mergeCell ref="C26:C27"/>
    <mergeCell ref="D26:D27"/>
    <mergeCell ref="H26:H27"/>
    <mergeCell ref="J26:J27"/>
    <mergeCell ref="K26:K27"/>
    <mergeCell ref="L26:L27"/>
    <mergeCell ref="M26:M27"/>
    <mergeCell ref="N26:N27"/>
    <mergeCell ref="L32:L33"/>
    <mergeCell ref="M32:M33"/>
    <mergeCell ref="N32:N33"/>
    <mergeCell ref="O24:O25"/>
    <mergeCell ref="B30:B31"/>
    <mergeCell ref="C30:C31"/>
    <mergeCell ref="D30:D31"/>
    <mergeCell ref="H30:H31"/>
    <mergeCell ref="J30:J31"/>
    <mergeCell ref="K30:K31"/>
    <mergeCell ref="L30:L31"/>
    <mergeCell ref="M30:M31"/>
    <mergeCell ref="N30:N31"/>
    <mergeCell ref="O30:O31"/>
    <mergeCell ref="B24:B25"/>
    <mergeCell ref="C24:C25"/>
    <mergeCell ref="D24:D25"/>
    <mergeCell ref="H24:H25"/>
    <mergeCell ref="J24:J25"/>
    <mergeCell ref="K24:K25"/>
    <mergeCell ref="L24:L25"/>
    <mergeCell ref="M24:M25"/>
    <mergeCell ref="N24:N25"/>
    <mergeCell ref="O28:O29"/>
    <mergeCell ref="D36:D37"/>
    <mergeCell ref="H36:H37"/>
    <mergeCell ref="J36:J37"/>
    <mergeCell ref="K36:K37"/>
    <mergeCell ref="L36:L37"/>
    <mergeCell ref="M36:M37"/>
    <mergeCell ref="N36:N37"/>
    <mergeCell ref="O32:O33"/>
    <mergeCell ref="B34:B35"/>
    <mergeCell ref="C34:C35"/>
    <mergeCell ref="D34:D35"/>
    <mergeCell ref="H34:H35"/>
    <mergeCell ref="J34:J35"/>
    <mergeCell ref="K34:K35"/>
    <mergeCell ref="L34:L35"/>
    <mergeCell ref="M34:M35"/>
    <mergeCell ref="N34:N35"/>
    <mergeCell ref="O34:O35"/>
    <mergeCell ref="B32:B33"/>
    <mergeCell ref="C32:C33"/>
    <mergeCell ref="D32:D33"/>
    <mergeCell ref="H32:H33"/>
    <mergeCell ref="J32:J33"/>
    <mergeCell ref="K32:K33"/>
    <mergeCell ref="M58:O58"/>
    <mergeCell ref="O36:O37"/>
    <mergeCell ref="B38:B39"/>
    <mergeCell ref="C38:C39"/>
    <mergeCell ref="D38:D39"/>
    <mergeCell ref="H38:H39"/>
    <mergeCell ref="J38:J39"/>
    <mergeCell ref="K38:K39"/>
    <mergeCell ref="L40:L41"/>
    <mergeCell ref="M40:M41"/>
    <mergeCell ref="N40:N41"/>
    <mergeCell ref="O40:O41"/>
    <mergeCell ref="L38:L39"/>
    <mergeCell ref="M38:M39"/>
    <mergeCell ref="N38:N39"/>
    <mergeCell ref="O38:O39"/>
    <mergeCell ref="B40:B41"/>
    <mergeCell ref="C40:C41"/>
    <mergeCell ref="D40:D41"/>
    <mergeCell ref="H40:H41"/>
    <mergeCell ref="J40:J41"/>
    <mergeCell ref="K40:K41"/>
    <mergeCell ref="B36:B37"/>
    <mergeCell ref="C36:C37"/>
    <mergeCell ref="O42:O43"/>
    <mergeCell ref="B44:B45"/>
    <mergeCell ref="C44:C45"/>
    <mergeCell ref="D44:D45"/>
    <mergeCell ref="H44:H45"/>
    <mergeCell ref="J44:J45"/>
    <mergeCell ref="K44:K45"/>
    <mergeCell ref="L44:L45"/>
    <mergeCell ref="M44:M45"/>
    <mergeCell ref="N44:N45"/>
    <mergeCell ref="O44:O45"/>
    <mergeCell ref="B42:B43"/>
    <mergeCell ref="C42:C43"/>
    <mergeCell ref="D42:D43"/>
    <mergeCell ref="H42:H43"/>
    <mergeCell ref="J42:J43"/>
    <mergeCell ref="K42:K43"/>
    <mergeCell ref="L42:L43"/>
    <mergeCell ref="M42:M43"/>
    <mergeCell ref="N42:N43"/>
  </mergeCells>
  <phoneticPr fontId="1" type="noConversion"/>
  <printOptions horizontalCentered="1" verticalCentered="1"/>
  <pageMargins left="0" right="0" top="0.11811023622047245" bottom="0" header="0" footer="0"/>
  <pageSetup paperSize="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S53"/>
  <sheetViews>
    <sheetView zoomScale="85" zoomScaleNormal="85" workbookViewId="0">
      <selection activeCell="E59" sqref="E59"/>
    </sheetView>
  </sheetViews>
  <sheetFormatPr defaultRowHeight="15.75"/>
  <cols>
    <col min="1" max="1" width="0.875" style="1" customWidth="1"/>
    <col min="2" max="2" width="3.125" style="1" customWidth="1"/>
    <col min="3" max="3" width="1.875" style="1" customWidth="1"/>
    <col min="4" max="4" width="7.625" style="21" customWidth="1"/>
    <col min="5" max="5" width="13.625" style="1" customWidth="1"/>
    <col min="6" max="9" width="12.625" style="1" customWidth="1"/>
    <col min="10" max="10" width="4.625" style="1" customWidth="1"/>
    <col min="11" max="11" width="11.625" style="1" customWidth="1"/>
    <col min="12" max="12" width="2.125" style="1" customWidth="1"/>
    <col min="13" max="17" width="1.125" style="1" customWidth="1"/>
    <col min="18" max="16384" width="9" style="1"/>
  </cols>
  <sheetData>
    <row r="1" spans="2:19" ht="24.95" customHeight="1">
      <c r="B1" s="122" t="s">
        <v>53</v>
      </c>
      <c r="C1" s="122"/>
      <c r="D1" s="122"/>
      <c r="E1" s="122"/>
      <c r="F1" s="122"/>
      <c r="G1" s="122"/>
      <c r="H1" s="184" t="s">
        <v>54</v>
      </c>
      <c r="I1" s="184"/>
      <c r="J1" s="184"/>
      <c r="K1" s="184"/>
      <c r="L1" s="184"/>
      <c r="M1" s="184"/>
      <c r="N1" s="184"/>
      <c r="O1" s="184"/>
      <c r="P1" s="36"/>
      <c r="Q1" s="15"/>
    </row>
    <row r="2" spans="2:19" ht="15" customHeight="1" thickBot="1">
      <c r="B2" s="123"/>
      <c r="C2" s="123"/>
      <c r="D2" s="123"/>
      <c r="E2" s="123"/>
      <c r="F2" s="123"/>
      <c r="G2" s="123"/>
      <c r="I2" s="56" t="s">
        <v>316</v>
      </c>
      <c r="J2" s="19" t="s">
        <v>22</v>
      </c>
      <c r="K2" s="14"/>
      <c r="L2" s="37"/>
      <c r="M2" s="37"/>
      <c r="N2" s="37"/>
      <c r="O2" s="37"/>
      <c r="P2" s="37"/>
      <c r="Q2" s="14"/>
    </row>
    <row r="3" spans="2:19" s="2" customFormat="1" ht="21.95" customHeight="1">
      <c r="B3" s="3" t="s">
        <v>3</v>
      </c>
      <c r="C3" s="30" t="s">
        <v>4</v>
      </c>
      <c r="D3" s="5" t="s">
        <v>5</v>
      </c>
      <c r="E3" s="29" t="s">
        <v>0</v>
      </c>
      <c r="F3" s="124" t="s">
        <v>13</v>
      </c>
      <c r="G3" s="124"/>
      <c r="H3" s="124"/>
      <c r="I3" s="124"/>
      <c r="J3" s="30" t="s">
        <v>239</v>
      </c>
      <c r="K3" s="29" t="s">
        <v>1</v>
      </c>
      <c r="L3" s="4" t="s">
        <v>2</v>
      </c>
      <c r="M3" s="25" t="s">
        <v>15</v>
      </c>
      <c r="N3" s="25" t="s">
        <v>16</v>
      </c>
      <c r="O3" s="25" t="s">
        <v>17</v>
      </c>
      <c r="P3" s="25" t="s">
        <v>18</v>
      </c>
      <c r="Q3" s="26" t="s">
        <v>14</v>
      </c>
    </row>
    <row r="4" spans="2:19" s="2" customFormat="1" ht="17.45" customHeight="1">
      <c r="B4" s="146">
        <f>'114.9葷食'!B4:B5</f>
        <v>45894</v>
      </c>
      <c r="C4" s="148" t="str">
        <f>'114.9葷食'!C4:C5</f>
        <v>一</v>
      </c>
      <c r="D4" s="150" t="s">
        <v>55</v>
      </c>
      <c r="E4" s="22" t="s">
        <v>66</v>
      </c>
      <c r="F4" s="22" t="s">
        <v>67</v>
      </c>
      <c r="G4" s="22" t="s">
        <v>68</v>
      </c>
      <c r="H4" s="22" t="s">
        <v>153</v>
      </c>
      <c r="I4" s="22" t="s">
        <v>129</v>
      </c>
      <c r="J4" s="152">
        <f>'114.9葷食'!H4:H5</f>
        <v>0</v>
      </c>
      <c r="K4" s="22" t="s">
        <v>162</v>
      </c>
      <c r="L4" s="154"/>
      <c r="M4" s="156">
        <v>6.6</v>
      </c>
      <c r="N4" s="156">
        <v>2.8</v>
      </c>
      <c r="O4" s="156">
        <v>2.4</v>
      </c>
      <c r="P4" s="156">
        <v>2.6</v>
      </c>
      <c r="Q4" s="139">
        <f>M4*70+N4*75+O4*25+P4*45</f>
        <v>849</v>
      </c>
    </row>
    <row r="5" spans="2:19" s="32" customFormat="1" ht="17.45" customHeight="1">
      <c r="B5" s="159"/>
      <c r="C5" s="161"/>
      <c r="D5" s="163"/>
      <c r="E5" s="31" t="s">
        <v>244</v>
      </c>
      <c r="F5" s="31" t="s">
        <v>69</v>
      </c>
      <c r="G5" s="31" t="s">
        <v>32</v>
      </c>
      <c r="H5" s="31" t="s">
        <v>154</v>
      </c>
      <c r="I5" s="31" t="s">
        <v>130</v>
      </c>
      <c r="J5" s="165"/>
      <c r="K5" s="31" t="s">
        <v>245</v>
      </c>
      <c r="L5" s="167"/>
      <c r="M5" s="143"/>
      <c r="N5" s="143"/>
      <c r="O5" s="143"/>
      <c r="P5" s="143"/>
      <c r="Q5" s="145"/>
    </row>
    <row r="6" spans="2:19" s="2" customFormat="1" ht="17.45" customHeight="1">
      <c r="B6" s="146">
        <f>'114.9葷食'!B6:B7</f>
        <v>45895</v>
      </c>
      <c r="C6" s="148" t="str">
        <f>'114.9葷食'!C6:C7</f>
        <v>二</v>
      </c>
      <c r="D6" s="150" t="s">
        <v>56</v>
      </c>
      <c r="E6" s="22" t="s">
        <v>77</v>
      </c>
      <c r="F6" s="22" t="s">
        <v>99</v>
      </c>
      <c r="G6" s="57" t="s">
        <v>80</v>
      </c>
      <c r="H6" s="47" t="s">
        <v>299</v>
      </c>
      <c r="I6" s="22" t="s">
        <v>132</v>
      </c>
      <c r="J6" s="152">
        <f>'114.9葷食'!H6:H7</f>
        <v>0</v>
      </c>
      <c r="K6" s="22" t="s">
        <v>172</v>
      </c>
      <c r="L6" s="154"/>
      <c r="M6" s="156">
        <v>6.6</v>
      </c>
      <c r="N6" s="156">
        <v>2.8</v>
      </c>
      <c r="O6" s="156">
        <v>2.4</v>
      </c>
      <c r="P6" s="156">
        <v>2.6</v>
      </c>
      <c r="Q6" s="139">
        <f>M6*70+N6*75+O6*25+P6*45</f>
        <v>849</v>
      </c>
      <c r="S6" s="32"/>
    </row>
    <row r="7" spans="2:19" s="32" customFormat="1" ht="17.45" customHeight="1">
      <c r="B7" s="159"/>
      <c r="C7" s="161"/>
      <c r="D7" s="163"/>
      <c r="E7" s="31" t="s">
        <v>305</v>
      </c>
      <c r="F7" s="31" t="s">
        <v>246</v>
      </c>
      <c r="G7" s="58" t="s">
        <v>250</v>
      </c>
      <c r="H7" s="33" t="s">
        <v>298</v>
      </c>
      <c r="I7" s="31" t="s">
        <v>133</v>
      </c>
      <c r="J7" s="165"/>
      <c r="K7" s="31" t="s">
        <v>318</v>
      </c>
      <c r="L7" s="167"/>
      <c r="M7" s="143"/>
      <c r="N7" s="143"/>
      <c r="O7" s="143"/>
      <c r="P7" s="143"/>
      <c r="Q7" s="145"/>
    </row>
    <row r="8" spans="2:19" s="2" customFormat="1" ht="17.45" customHeight="1">
      <c r="B8" s="146">
        <f>'114.9葷食'!B8:B9</f>
        <v>45896</v>
      </c>
      <c r="C8" s="148" t="str">
        <f>'114.9葷食'!C8:C9</f>
        <v>三</v>
      </c>
      <c r="D8" s="150" t="s">
        <v>76</v>
      </c>
      <c r="E8" s="22" t="s">
        <v>230</v>
      </c>
      <c r="F8" s="22" t="s">
        <v>79</v>
      </c>
      <c r="G8" s="59" t="s">
        <v>78</v>
      </c>
      <c r="H8" s="22" t="s">
        <v>212</v>
      </c>
      <c r="I8" s="23" t="s">
        <v>122</v>
      </c>
      <c r="J8" s="152">
        <f>'114.9葷食'!H8:H9</f>
        <v>0</v>
      </c>
      <c r="K8" s="22" t="s">
        <v>173</v>
      </c>
      <c r="L8" s="154"/>
      <c r="M8" s="156">
        <v>6.6</v>
      </c>
      <c r="N8" s="156">
        <v>2.8</v>
      </c>
      <c r="O8" s="156">
        <v>2.4</v>
      </c>
      <c r="P8" s="156">
        <v>2.6</v>
      </c>
      <c r="Q8" s="139">
        <f>M8*70+N8*75+O8*25+P8*45</f>
        <v>849</v>
      </c>
      <c r="S8" s="32"/>
    </row>
    <row r="9" spans="2:19" s="32" customFormat="1" ht="17.45" customHeight="1">
      <c r="B9" s="159"/>
      <c r="C9" s="161"/>
      <c r="D9" s="163"/>
      <c r="E9" s="31" t="s">
        <v>248</v>
      </c>
      <c r="F9" s="31" t="s">
        <v>249</v>
      </c>
      <c r="G9" s="60" t="s">
        <v>247</v>
      </c>
      <c r="H9" s="31" t="s">
        <v>213</v>
      </c>
      <c r="I9" s="31" t="s">
        <v>123</v>
      </c>
      <c r="J9" s="165"/>
      <c r="K9" s="31" t="s">
        <v>252</v>
      </c>
      <c r="L9" s="167"/>
      <c r="M9" s="143"/>
      <c r="N9" s="143"/>
      <c r="O9" s="143"/>
      <c r="P9" s="143"/>
      <c r="Q9" s="145"/>
    </row>
    <row r="10" spans="2:19" s="2" customFormat="1" ht="17.45" customHeight="1">
      <c r="B10" s="146">
        <f>'114.9葷食'!B10:B11</f>
        <v>45897</v>
      </c>
      <c r="C10" s="148" t="str">
        <f>'114.9葷食'!C10:C11</f>
        <v>四</v>
      </c>
      <c r="D10" s="150" t="s">
        <v>55</v>
      </c>
      <c r="E10" s="48" t="s">
        <v>70</v>
      </c>
      <c r="F10" s="48" t="s">
        <v>71</v>
      </c>
      <c r="G10" s="22" t="s">
        <v>46</v>
      </c>
      <c r="H10" s="52" t="s">
        <v>215</v>
      </c>
      <c r="I10" s="23" t="s">
        <v>155</v>
      </c>
      <c r="J10" s="152">
        <f>'114.9葷食'!H10:H11</f>
        <v>0</v>
      </c>
      <c r="K10" s="22" t="s">
        <v>229</v>
      </c>
      <c r="L10" s="154"/>
      <c r="M10" s="156">
        <v>6.6</v>
      </c>
      <c r="N10" s="156">
        <v>2.8</v>
      </c>
      <c r="O10" s="156">
        <v>2.4</v>
      </c>
      <c r="P10" s="156">
        <v>2.6</v>
      </c>
      <c r="Q10" s="139">
        <f>M10*70+N10*75+O10*25+P10*45</f>
        <v>849</v>
      </c>
      <c r="S10" s="32"/>
    </row>
    <row r="11" spans="2:19" s="32" customFormat="1" ht="17.45" customHeight="1">
      <c r="B11" s="159"/>
      <c r="C11" s="161"/>
      <c r="D11" s="163"/>
      <c r="E11" s="46" t="s">
        <v>253</v>
      </c>
      <c r="F11" s="46" t="s">
        <v>254</v>
      </c>
      <c r="G11" s="31" t="s">
        <v>255</v>
      </c>
      <c r="H11" s="55" t="s">
        <v>256</v>
      </c>
      <c r="I11" s="31" t="s">
        <v>156</v>
      </c>
      <c r="J11" s="165"/>
      <c r="K11" s="31" t="s">
        <v>257</v>
      </c>
      <c r="L11" s="167"/>
      <c r="M11" s="143"/>
      <c r="N11" s="143"/>
      <c r="O11" s="143"/>
      <c r="P11" s="143"/>
      <c r="Q11" s="145"/>
    </row>
    <row r="12" spans="2:19" s="2" customFormat="1" ht="17.45" customHeight="1">
      <c r="B12" s="146" t="e">
        <f>_xlfn.SINGLE('114.9葷食'!#REF!)</f>
        <v>#REF!</v>
      </c>
      <c r="C12" s="148" t="e">
        <f>_xlfn.SINGLE('114.9葷食'!#REF!)</f>
        <v>#REF!</v>
      </c>
      <c r="D12" s="150" t="s">
        <v>57</v>
      </c>
      <c r="E12" s="22" t="s">
        <v>98</v>
      </c>
      <c r="F12" s="22" t="s">
        <v>307</v>
      </c>
      <c r="G12" s="22" t="s">
        <v>161</v>
      </c>
      <c r="H12" s="22" t="s">
        <v>214</v>
      </c>
      <c r="I12" s="22" t="s">
        <v>192</v>
      </c>
      <c r="J12" s="152" t="e">
        <f>_xlfn.SINGLE('114.9葷食'!#REF!)</f>
        <v>#REF!</v>
      </c>
      <c r="K12" s="22" t="s">
        <v>174</v>
      </c>
      <c r="L12" s="154"/>
      <c r="M12" s="156">
        <v>6.6</v>
      </c>
      <c r="N12" s="156">
        <v>2.8</v>
      </c>
      <c r="O12" s="156">
        <v>2.4</v>
      </c>
      <c r="P12" s="156">
        <v>2.6</v>
      </c>
      <c r="Q12" s="139">
        <f>M12*70+N12*75+O12*25+P12*45</f>
        <v>849</v>
      </c>
    </row>
    <row r="13" spans="2:19" s="32" customFormat="1" ht="17.45" customHeight="1" thickBot="1">
      <c r="B13" s="168"/>
      <c r="C13" s="169"/>
      <c r="D13" s="162"/>
      <c r="E13" s="35" t="s">
        <v>258</v>
      </c>
      <c r="F13" s="31" t="s">
        <v>306</v>
      </c>
      <c r="G13" s="35" t="s">
        <v>259</v>
      </c>
      <c r="H13" s="35" t="s">
        <v>260</v>
      </c>
      <c r="I13" s="42" t="s">
        <v>261</v>
      </c>
      <c r="J13" s="171"/>
      <c r="K13" s="35" t="s">
        <v>262</v>
      </c>
      <c r="L13" s="166"/>
      <c r="M13" s="183"/>
      <c r="N13" s="183"/>
      <c r="O13" s="183"/>
      <c r="P13" s="183"/>
      <c r="Q13" s="175"/>
    </row>
    <row r="14" spans="2:19" s="2" customFormat="1" ht="17.45" customHeight="1" thickTop="1">
      <c r="B14" s="176" t="e">
        <f>'114.9葷食'!B12:B13</f>
        <v>#VALUE!</v>
      </c>
      <c r="C14" s="177" t="e">
        <f>'114.9葷食'!C12:C13</f>
        <v>#VALUE!</v>
      </c>
      <c r="D14" s="178" t="s">
        <v>58</v>
      </c>
      <c r="E14" s="50" t="s">
        <v>100</v>
      </c>
      <c r="F14" s="24" t="s">
        <v>240</v>
      </c>
      <c r="G14" s="24" t="s">
        <v>81</v>
      </c>
      <c r="H14" s="24" t="s">
        <v>224</v>
      </c>
      <c r="I14" s="23" t="s">
        <v>296</v>
      </c>
      <c r="J14" s="179" t="e">
        <f>'114.9葷食'!H12:H13</f>
        <v>#VALUE!</v>
      </c>
      <c r="K14" s="24" t="s">
        <v>175</v>
      </c>
      <c r="L14" s="180"/>
      <c r="M14" s="181">
        <v>6.6</v>
      </c>
      <c r="N14" s="181">
        <v>2.8</v>
      </c>
      <c r="O14" s="181">
        <v>2.4</v>
      </c>
      <c r="P14" s="181">
        <v>2.6</v>
      </c>
      <c r="Q14" s="182">
        <f>M14*70+N14*75+O14*25+P14*45</f>
        <v>849</v>
      </c>
    </row>
    <row r="15" spans="2:19" s="32" customFormat="1" ht="17.45" customHeight="1">
      <c r="B15" s="159"/>
      <c r="C15" s="161"/>
      <c r="D15" s="163"/>
      <c r="E15" s="53" t="s">
        <v>287</v>
      </c>
      <c r="F15" s="31" t="s">
        <v>263</v>
      </c>
      <c r="G15" s="31" t="s">
        <v>264</v>
      </c>
      <c r="H15" s="31" t="s">
        <v>225</v>
      </c>
      <c r="I15" s="31" t="s">
        <v>297</v>
      </c>
      <c r="J15" s="165"/>
      <c r="K15" s="31" t="s">
        <v>265</v>
      </c>
      <c r="L15" s="167"/>
      <c r="M15" s="143"/>
      <c r="N15" s="143"/>
      <c r="O15" s="143"/>
      <c r="P15" s="143"/>
      <c r="Q15" s="145"/>
    </row>
    <row r="16" spans="2:19" s="2" customFormat="1" ht="17.45" customHeight="1">
      <c r="B16" s="146" t="e">
        <f>'114.9葷食'!B14:B15</f>
        <v>#VALUE!</v>
      </c>
      <c r="C16" s="148" t="e">
        <f>'114.9葷食'!C14:C15</f>
        <v>#VALUE!</v>
      </c>
      <c r="D16" s="150" t="s">
        <v>59</v>
      </c>
      <c r="E16" s="22" t="s">
        <v>103</v>
      </c>
      <c r="F16" s="22" t="s">
        <v>134</v>
      </c>
      <c r="G16" s="22" t="s">
        <v>82</v>
      </c>
      <c r="H16" s="22" t="s">
        <v>228</v>
      </c>
      <c r="I16" s="22" t="s">
        <v>241</v>
      </c>
      <c r="J16" s="152" t="e">
        <f>'114.9葷食'!H14:H15</f>
        <v>#VALUE!</v>
      </c>
      <c r="K16" s="22" t="s">
        <v>163</v>
      </c>
      <c r="L16" s="154"/>
      <c r="M16" s="156">
        <v>6.6</v>
      </c>
      <c r="N16" s="156">
        <v>2.8</v>
      </c>
      <c r="O16" s="156">
        <v>2.4</v>
      </c>
      <c r="P16" s="156">
        <v>2.6</v>
      </c>
      <c r="Q16" s="139">
        <f>M16*70+N16*75+O16*25+P16*45</f>
        <v>849</v>
      </c>
    </row>
    <row r="17" spans="2:17" s="32" customFormat="1" ht="17.45" customHeight="1">
      <c r="B17" s="159"/>
      <c r="C17" s="161"/>
      <c r="D17" s="163"/>
      <c r="E17" s="31" t="s">
        <v>266</v>
      </c>
      <c r="F17" s="31" t="s">
        <v>267</v>
      </c>
      <c r="G17" s="31" t="s">
        <v>319</v>
      </c>
      <c r="H17" s="31" t="s">
        <v>268</v>
      </c>
      <c r="I17" s="31" t="s">
        <v>251</v>
      </c>
      <c r="J17" s="165"/>
      <c r="K17" s="31" t="s">
        <v>269</v>
      </c>
      <c r="L17" s="167"/>
      <c r="M17" s="143"/>
      <c r="N17" s="143"/>
      <c r="O17" s="143"/>
      <c r="P17" s="143"/>
      <c r="Q17" s="145"/>
    </row>
    <row r="18" spans="2:17" s="2" customFormat="1" ht="17.45" customHeight="1">
      <c r="B18" s="146" t="e">
        <f>'114.9葷食'!B16:B17</f>
        <v>#VALUE!</v>
      </c>
      <c r="C18" s="148" t="e">
        <f>'114.9葷食'!C16:C17</f>
        <v>#VALUE!</v>
      </c>
      <c r="D18" s="150" t="s">
        <v>74</v>
      </c>
      <c r="E18" s="22" t="s">
        <v>105</v>
      </c>
      <c r="F18" s="22" t="s">
        <v>84</v>
      </c>
      <c r="G18" s="22" t="s">
        <v>85</v>
      </c>
      <c r="H18" s="22" t="s">
        <v>217</v>
      </c>
      <c r="I18" s="22" t="s">
        <v>226</v>
      </c>
      <c r="J18" s="152" t="e">
        <f>'114.9葷食'!H16:H17</f>
        <v>#VALUE!</v>
      </c>
      <c r="K18" s="22" t="s">
        <v>164</v>
      </c>
      <c r="L18" s="154"/>
      <c r="M18" s="156">
        <v>6.6</v>
      </c>
      <c r="N18" s="156">
        <v>2.8</v>
      </c>
      <c r="O18" s="156">
        <v>2.4</v>
      </c>
      <c r="P18" s="156">
        <v>2.6</v>
      </c>
      <c r="Q18" s="139">
        <f>M18*70+N18*75+O18*25+P18*45</f>
        <v>849</v>
      </c>
    </row>
    <row r="19" spans="2:17" s="32" customFormat="1" ht="17.45" customHeight="1">
      <c r="B19" s="159"/>
      <c r="C19" s="161"/>
      <c r="D19" s="163"/>
      <c r="E19" s="31" t="s">
        <v>270</v>
      </c>
      <c r="F19" s="31" t="s">
        <v>271</v>
      </c>
      <c r="G19" s="31" t="s">
        <v>33</v>
      </c>
      <c r="H19" s="31" t="s">
        <v>272</v>
      </c>
      <c r="I19" s="31" t="s">
        <v>273</v>
      </c>
      <c r="J19" s="165"/>
      <c r="K19" s="31" t="s">
        <v>165</v>
      </c>
      <c r="L19" s="167"/>
      <c r="M19" s="143"/>
      <c r="N19" s="143"/>
      <c r="O19" s="143"/>
      <c r="P19" s="143"/>
      <c r="Q19" s="145"/>
    </row>
    <row r="20" spans="2:17" s="2" customFormat="1" ht="17.45" customHeight="1">
      <c r="B20" s="146" t="e">
        <f>'114.9葷食'!B18:B19</f>
        <v>#VALUE!</v>
      </c>
      <c r="C20" s="148" t="e">
        <f>'114.9葷食'!C18:C19</f>
        <v>#VALUE!</v>
      </c>
      <c r="D20" s="150" t="s">
        <v>60</v>
      </c>
      <c r="E20" s="23" t="s">
        <v>104</v>
      </c>
      <c r="F20" s="22" t="s">
        <v>135</v>
      </c>
      <c r="G20" s="22" t="s">
        <v>86</v>
      </c>
      <c r="H20" s="22" t="s">
        <v>227</v>
      </c>
      <c r="I20" s="22" t="s">
        <v>124</v>
      </c>
      <c r="J20" s="152" t="e">
        <f>'114.9葷食'!H18:H19</f>
        <v>#VALUE!</v>
      </c>
      <c r="K20" s="22" t="s">
        <v>176</v>
      </c>
      <c r="L20" s="154"/>
      <c r="M20" s="156">
        <v>6.6</v>
      </c>
      <c r="N20" s="156">
        <v>2.8</v>
      </c>
      <c r="O20" s="156">
        <v>2.4</v>
      </c>
      <c r="P20" s="156">
        <v>2.6</v>
      </c>
      <c r="Q20" s="139">
        <f>M20*70+N20*75+O20*25+P20*45</f>
        <v>849</v>
      </c>
    </row>
    <row r="21" spans="2:17" s="32" customFormat="1" ht="17.45" customHeight="1">
      <c r="B21" s="159"/>
      <c r="C21" s="161"/>
      <c r="D21" s="163"/>
      <c r="E21" s="31" t="s">
        <v>274</v>
      </c>
      <c r="F21" s="31" t="s">
        <v>136</v>
      </c>
      <c r="G21" s="31" t="s">
        <v>45</v>
      </c>
      <c r="H21" s="31" t="s">
        <v>275</v>
      </c>
      <c r="I21" s="31" t="s">
        <v>276</v>
      </c>
      <c r="J21" s="165"/>
      <c r="K21" s="31" t="s">
        <v>277</v>
      </c>
      <c r="L21" s="167"/>
      <c r="M21" s="143"/>
      <c r="N21" s="143"/>
      <c r="O21" s="143"/>
      <c r="P21" s="143"/>
      <c r="Q21" s="145"/>
    </row>
    <row r="22" spans="2:17" s="2" customFormat="1" ht="17.45" customHeight="1">
      <c r="B22" s="146" t="e">
        <f>'114.9葷食'!B20:B21</f>
        <v>#VALUE!</v>
      </c>
      <c r="C22" s="148" t="e">
        <f>'114.9葷食'!C20:C21</f>
        <v>#VALUE!</v>
      </c>
      <c r="D22" s="150" t="s">
        <v>59</v>
      </c>
      <c r="E22" s="23" t="s">
        <v>121</v>
      </c>
      <c r="F22" s="22" t="s">
        <v>87</v>
      </c>
      <c r="G22" s="49" t="s">
        <v>88</v>
      </c>
      <c r="H22" s="23" t="s">
        <v>309</v>
      </c>
      <c r="I22" s="22" t="s">
        <v>125</v>
      </c>
      <c r="J22" s="152" t="e">
        <f>'114.9葷食'!H20:H21</f>
        <v>#VALUE!</v>
      </c>
      <c r="K22" s="22" t="s">
        <v>177</v>
      </c>
      <c r="L22" s="154"/>
      <c r="M22" s="156">
        <v>6.6</v>
      </c>
      <c r="N22" s="156">
        <v>2.8</v>
      </c>
      <c r="O22" s="156">
        <v>2.4</v>
      </c>
      <c r="P22" s="156">
        <v>2.6</v>
      </c>
      <c r="Q22" s="139">
        <f>M22*70+N22*75+O22*25+P22*45</f>
        <v>849</v>
      </c>
    </row>
    <row r="23" spans="2:17" s="32" customFormat="1" ht="17.45" customHeight="1" thickBot="1">
      <c r="B23" s="168"/>
      <c r="C23" s="169"/>
      <c r="D23" s="170"/>
      <c r="E23" s="42" t="s">
        <v>278</v>
      </c>
      <c r="F23" s="42" t="s">
        <v>279</v>
      </c>
      <c r="G23" s="34" t="s">
        <v>280</v>
      </c>
      <c r="H23" s="42" t="s">
        <v>310</v>
      </c>
      <c r="I23" s="42" t="s">
        <v>126</v>
      </c>
      <c r="J23" s="171"/>
      <c r="K23" s="42" t="s">
        <v>320</v>
      </c>
      <c r="L23" s="172"/>
      <c r="M23" s="173"/>
      <c r="N23" s="173"/>
      <c r="O23" s="173"/>
      <c r="P23" s="173"/>
      <c r="Q23" s="174"/>
    </row>
    <row r="24" spans="2:17" s="2" customFormat="1" ht="17.45" customHeight="1" thickTop="1">
      <c r="B24" s="176" t="e">
        <f>'114.9葷食'!B22:B23</f>
        <v>#VALUE!</v>
      </c>
      <c r="C24" s="177" t="e">
        <f>'114.9葷食'!C22:C23</f>
        <v>#VALUE!</v>
      </c>
      <c r="D24" s="162" t="s">
        <v>59</v>
      </c>
      <c r="E24" s="23" t="s">
        <v>109</v>
      </c>
      <c r="F24" s="23" t="s">
        <v>89</v>
      </c>
      <c r="G24" s="23" t="s">
        <v>143</v>
      </c>
      <c r="H24" s="23" t="s">
        <v>238</v>
      </c>
      <c r="I24" s="23" t="s">
        <v>205</v>
      </c>
      <c r="J24" s="179" t="e">
        <f>'114.9葷食'!H22:H23</f>
        <v>#VALUE!</v>
      </c>
      <c r="K24" s="23" t="s">
        <v>180</v>
      </c>
      <c r="L24" s="166"/>
      <c r="M24" s="142">
        <v>6.6</v>
      </c>
      <c r="N24" s="142">
        <v>2.8</v>
      </c>
      <c r="O24" s="142">
        <v>2.4</v>
      </c>
      <c r="P24" s="142">
        <v>2.6</v>
      </c>
      <c r="Q24" s="144">
        <f>M24*70+N24*75+O24*25+P24*45</f>
        <v>849</v>
      </c>
    </row>
    <row r="25" spans="2:17" s="32" customFormat="1" ht="17.45" customHeight="1">
      <c r="B25" s="159"/>
      <c r="C25" s="161"/>
      <c r="D25" s="163"/>
      <c r="E25" s="31" t="s">
        <v>281</v>
      </c>
      <c r="F25" s="31" t="s">
        <v>282</v>
      </c>
      <c r="G25" s="31" t="s">
        <v>283</v>
      </c>
      <c r="H25" s="31" t="s">
        <v>284</v>
      </c>
      <c r="I25" s="31" t="s">
        <v>285</v>
      </c>
      <c r="J25" s="165"/>
      <c r="K25" s="31" t="s">
        <v>286</v>
      </c>
      <c r="L25" s="167"/>
      <c r="M25" s="143"/>
      <c r="N25" s="143"/>
      <c r="O25" s="143"/>
      <c r="P25" s="143"/>
      <c r="Q25" s="145"/>
    </row>
    <row r="26" spans="2:17" s="2" customFormat="1" ht="17.45" customHeight="1">
      <c r="B26" s="146" t="e">
        <f>'114.9葷食'!B28:B29</f>
        <v>#VALUE!</v>
      </c>
      <c r="C26" s="148" t="e">
        <f>'114.9葷食'!C28:C29</f>
        <v>#VALUE!</v>
      </c>
      <c r="D26" s="150" t="s">
        <v>61</v>
      </c>
      <c r="E26" s="22" t="s">
        <v>106</v>
      </c>
      <c r="F26" s="22" t="s">
        <v>141</v>
      </c>
      <c r="G26" s="22" t="s">
        <v>199</v>
      </c>
      <c r="H26" s="23" t="s">
        <v>193</v>
      </c>
      <c r="I26" s="22" t="s">
        <v>127</v>
      </c>
      <c r="J26" s="152" t="e">
        <f>'114.9葷食'!H28:H29</f>
        <v>#VALUE!</v>
      </c>
      <c r="K26" s="22" t="s">
        <v>182</v>
      </c>
      <c r="L26" s="154"/>
      <c r="M26" s="156">
        <v>6.6</v>
      </c>
      <c r="N26" s="156">
        <v>2.8</v>
      </c>
      <c r="O26" s="156">
        <v>2.4</v>
      </c>
      <c r="P26" s="156">
        <v>2.6</v>
      </c>
      <c r="Q26" s="139">
        <f>M26*70+N26*75+O26*25+P26*45</f>
        <v>849</v>
      </c>
    </row>
    <row r="27" spans="2:17" s="32" customFormat="1" ht="17.45" customHeight="1">
      <c r="B27" s="159"/>
      <c r="C27" s="161"/>
      <c r="D27" s="163"/>
      <c r="E27" s="31" t="s">
        <v>107</v>
      </c>
      <c r="F27" s="35" t="s">
        <v>142</v>
      </c>
      <c r="G27" s="31" t="s">
        <v>140</v>
      </c>
      <c r="H27" s="31" t="s">
        <v>194</v>
      </c>
      <c r="I27" s="31" t="s">
        <v>128</v>
      </c>
      <c r="J27" s="165"/>
      <c r="K27" s="31" t="s">
        <v>181</v>
      </c>
      <c r="L27" s="167"/>
      <c r="M27" s="143"/>
      <c r="N27" s="143"/>
      <c r="O27" s="143"/>
      <c r="P27" s="143"/>
      <c r="Q27" s="145"/>
    </row>
    <row r="28" spans="2:17" s="2" customFormat="1" ht="17.45" customHeight="1">
      <c r="B28" s="146" t="e">
        <f>'114.9葷食'!B26:B27</f>
        <v>#VALUE!</v>
      </c>
      <c r="C28" s="148" t="e">
        <f>'114.9葷食'!C26:C27</f>
        <v>#VALUE!</v>
      </c>
      <c r="D28" s="150" t="s">
        <v>75</v>
      </c>
      <c r="E28" s="22" t="s">
        <v>101</v>
      </c>
      <c r="F28" s="22" t="s">
        <v>90</v>
      </c>
      <c r="G28" s="22" t="s">
        <v>144</v>
      </c>
      <c r="H28" s="52" t="s">
        <v>221</v>
      </c>
      <c r="I28" s="22" t="s">
        <v>158</v>
      </c>
      <c r="J28" s="152" t="e">
        <f>'114.9葷食'!H26:H27</f>
        <v>#VALUE!</v>
      </c>
      <c r="K28" s="22" t="s">
        <v>183</v>
      </c>
      <c r="L28" s="154"/>
      <c r="M28" s="156">
        <v>6.6</v>
      </c>
      <c r="N28" s="156">
        <v>2.8</v>
      </c>
      <c r="O28" s="156">
        <v>2.4</v>
      </c>
      <c r="P28" s="156">
        <v>2.6</v>
      </c>
      <c r="Q28" s="139">
        <f>M28*70+N28*75+O28*25+P28*45</f>
        <v>849</v>
      </c>
    </row>
    <row r="29" spans="2:17" s="32" customFormat="1" ht="17.45" customHeight="1">
      <c r="B29" s="159"/>
      <c r="C29" s="161"/>
      <c r="D29" s="163"/>
      <c r="E29" s="31" t="s">
        <v>102</v>
      </c>
      <c r="F29" s="31" t="s">
        <v>317</v>
      </c>
      <c r="G29" s="31" t="s">
        <v>145</v>
      </c>
      <c r="H29" s="53" t="s">
        <v>222</v>
      </c>
      <c r="I29" s="31" t="s">
        <v>159</v>
      </c>
      <c r="J29" s="165"/>
      <c r="K29" s="31" t="s">
        <v>325</v>
      </c>
      <c r="L29" s="167"/>
      <c r="M29" s="143"/>
      <c r="N29" s="143"/>
      <c r="O29" s="143"/>
      <c r="P29" s="143"/>
      <c r="Q29" s="145"/>
    </row>
    <row r="30" spans="2:17" s="2" customFormat="1" ht="17.45" customHeight="1">
      <c r="B30" s="146" t="e">
        <f>'114.9葷食'!B24:B25</f>
        <v>#VALUE!</v>
      </c>
      <c r="C30" s="148" t="e">
        <f>'114.9葷食'!C24:C25</f>
        <v>#VALUE!</v>
      </c>
      <c r="D30" s="150" t="s">
        <v>59</v>
      </c>
      <c r="E30" s="22" t="s">
        <v>83</v>
      </c>
      <c r="F30" s="22" t="s">
        <v>91</v>
      </c>
      <c r="G30" s="22" t="s">
        <v>92</v>
      </c>
      <c r="H30" s="22" t="s">
        <v>200</v>
      </c>
      <c r="I30" s="22" t="s">
        <v>131</v>
      </c>
      <c r="J30" s="152" t="e">
        <f>'114.9葷食'!H24:H25</f>
        <v>#VALUE!</v>
      </c>
      <c r="K30" s="22" t="s">
        <v>166</v>
      </c>
      <c r="L30" s="154"/>
      <c r="M30" s="156">
        <v>6.6</v>
      </c>
      <c r="N30" s="156">
        <v>2.8</v>
      </c>
      <c r="O30" s="156">
        <v>2.4</v>
      </c>
      <c r="P30" s="156">
        <v>2.6</v>
      </c>
      <c r="Q30" s="139">
        <f>M30*70+N30*75+O30*25+P30*45</f>
        <v>849</v>
      </c>
    </row>
    <row r="31" spans="2:17" s="32" customFormat="1" ht="17.45" customHeight="1">
      <c r="B31" s="159"/>
      <c r="C31" s="161"/>
      <c r="D31" s="163"/>
      <c r="E31" s="31" t="s">
        <v>72</v>
      </c>
      <c r="F31" s="31" t="s">
        <v>139</v>
      </c>
      <c r="G31" s="31" t="s">
        <v>42</v>
      </c>
      <c r="H31" s="31" t="s">
        <v>201</v>
      </c>
      <c r="I31" s="31" t="s">
        <v>242</v>
      </c>
      <c r="J31" s="165"/>
      <c r="K31" s="31" t="s">
        <v>178</v>
      </c>
      <c r="L31" s="167"/>
      <c r="M31" s="143"/>
      <c r="N31" s="143"/>
      <c r="O31" s="143"/>
      <c r="P31" s="143"/>
      <c r="Q31" s="145"/>
    </row>
    <row r="32" spans="2:17" s="2" customFormat="1" ht="17.45" customHeight="1">
      <c r="B32" s="146" t="e">
        <f>'114.9葷食'!B30:B31</f>
        <v>#VALUE!</v>
      </c>
      <c r="C32" s="148" t="e">
        <f>'114.9葷食'!C30:C31</f>
        <v>#VALUE!</v>
      </c>
      <c r="D32" s="150" t="s">
        <v>62</v>
      </c>
      <c r="E32" s="22" t="s">
        <v>108</v>
      </c>
      <c r="F32" s="22" t="s">
        <v>93</v>
      </c>
      <c r="G32" s="22" t="s">
        <v>94</v>
      </c>
      <c r="H32" s="22" t="s">
        <v>233</v>
      </c>
      <c r="I32" s="22" t="s">
        <v>210</v>
      </c>
      <c r="J32" s="152" t="e">
        <f>'114.9葷食'!H30:H31</f>
        <v>#VALUE!</v>
      </c>
      <c r="K32" s="22" t="s">
        <v>167</v>
      </c>
      <c r="L32" s="154"/>
      <c r="M32" s="156">
        <v>6.6</v>
      </c>
      <c r="N32" s="156">
        <v>2.8</v>
      </c>
      <c r="O32" s="156">
        <v>2.4</v>
      </c>
      <c r="P32" s="156">
        <v>2.6</v>
      </c>
      <c r="Q32" s="139">
        <f>M32*70+N32*75+O32*25+P32*45</f>
        <v>849</v>
      </c>
    </row>
    <row r="33" spans="2:17" s="32" customFormat="1" ht="17.45" customHeight="1" thickBot="1">
      <c r="B33" s="168"/>
      <c r="C33" s="169"/>
      <c r="D33" s="162"/>
      <c r="E33" s="35" t="s">
        <v>314</v>
      </c>
      <c r="F33" s="42" t="s">
        <v>137</v>
      </c>
      <c r="G33" s="35" t="s">
        <v>138</v>
      </c>
      <c r="H33" s="35" t="s">
        <v>243</v>
      </c>
      <c r="I33" s="35" t="s">
        <v>211</v>
      </c>
      <c r="J33" s="171"/>
      <c r="K33" s="35" t="s">
        <v>179</v>
      </c>
      <c r="L33" s="166"/>
      <c r="M33" s="183"/>
      <c r="N33" s="183"/>
      <c r="O33" s="183"/>
      <c r="P33" s="183"/>
      <c r="Q33" s="175"/>
    </row>
    <row r="34" spans="2:17" s="2" customFormat="1" ht="17.45" customHeight="1" thickTop="1">
      <c r="B34" s="176" t="e">
        <f>'114.9葷食'!B32:B33</f>
        <v>#VALUE!</v>
      </c>
      <c r="C34" s="177" t="e">
        <f>'114.9葷食'!C32:C33</f>
        <v>#VALUE!</v>
      </c>
      <c r="D34" s="178" t="s">
        <v>63</v>
      </c>
      <c r="E34" s="24" t="s">
        <v>120</v>
      </c>
      <c r="F34" s="23" t="s">
        <v>95</v>
      </c>
      <c r="G34" s="24" t="s">
        <v>96</v>
      </c>
      <c r="H34" s="24" t="s">
        <v>223</v>
      </c>
      <c r="I34" s="24" t="s">
        <v>293</v>
      </c>
      <c r="J34" s="179" t="e">
        <f>'114.9葷食'!H32:H33</f>
        <v>#VALUE!</v>
      </c>
      <c r="K34" s="24" t="s">
        <v>168</v>
      </c>
      <c r="L34" s="180"/>
      <c r="M34" s="181">
        <v>6.6</v>
      </c>
      <c r="N34" s="181">
        <v>2.8</v>
      </c>
      <c r="O34" s="181">
        <v>2.4</v>
      </c>
      <c r="P34" s="181">
        <v>2.6</v>
      </c>
      <c r="Q34" s="182">
        <f>M34*70+N34*75+O34*25+P34*45</f>
        <v>849</v>
      </c>
    </row>
    <row r="35" spans="2:17" s="32" customFormat="1" ht="17.45" customHeight="1">
      <c r="B35" s="159"/>
      <c r="C35" s="161"/>
      <c r="D35" s="163"/>
      <c r="E35" s="31" t="s">
        <v>288</v>
      </c>
      <c r="F35" s="31" t="s">
        <v>304</v>
      </c>
      <c r="G35" s="31" t="s">
        <v>289</v>
      </c>
      <c r="H35" s="31" t="s">
        <v>302</v>
      </c>
      <c r="I35" s="31" t="s">
        <v>295</v>
      </c>
      <c r="J35" s="165"/>
      <c r="K35" s="31" t="s">
        <v>290</v>
      </c>
      <c r="L35" s="167"/>
      <c r="M35" s="143"/>
      <c r="N35" s="143"/>
      <c r="O35" s="143"/>
      <c r="P35" s="143"/>
      <c r="Q35" s="145"/>
    </row>
    <row r="36" spans="2:17" s="2" customFormat="1" ht="17.45" customHeight="1">
      <c r="B36" s="146" t="e">
        <f>'114.9葷食'!B34:B35</f>
        <v>#VALUE!</v>
      </c>
      <c r="C36" s="148" t="e">
        <f>'114.9葷食'!C34:C35</f>
        <v>#VALUE!</v>
      </c>
      <c r="D36" s="150" t="s">
        <v>59</v>
      </c>
      <c r="E36" s="22" t="s">
        <v>116</v>
      </c>
      <c r="F36" s="51" t="s">
        <v>294</v>
      </c>
      <c r="G36" s="22" t="s">
        <v>27</v>
      </c>
      <c r="H36" s="22" t="s">
        <v>237</v>
      </c>
      <c r="I36" s="22" t="s">
        <v>160</v>
      </c>
      <c r="J36" s="152" t="e">
        <f>'114.9葷食'!H34:H35</f>
        <v>#VALUE!</v>
      </c>
      <c r="K36" s="22" t="s">
        <v>169</v>
      </c>
      <c r="L36" s="154"/>
      <c r="M36" s="156">
        <v>6.6</v>
      </c>
      <c r="N36" s="156">
        <v>2.8</v>
      </c>
      <c r="O36" s="156">
        <v>2.4</v>
      </c>
      <c r="P36" s="156">
        <v>2.6</v>
      </c>
      <c r="Q36" s="139">
        <f>M36*70+N36*75+O36*25+P36*45</f>
        <v>849</v>
      </c>
    </row>
    <row r="37" spans="2:17" s="32" customFormat="1" ht="17.45" customHeight="1">
      <c r="B37" s="159"/>
      <c r="C37" s="161"/>
      <c r="D37" s="163"/>
      <c r="E37" s="31" t="s">
        <v>117</v>
      </c>
      <c r="F37" s="63" t="s">
        <v>322</v>
      </c>
      <c r="G37" s="31" t="s">
        <v>146</v>
      </c>
      <c r="H37" s="31" t="s">
        <v>303</v>
      </c>
      <c r="I37" s="31" t="s">
        <v>321</v>
      </c>
      <c r="J37" s="165"/>
      <c r="K37" s="31" t="s">
        <v>184</v>
      </c>
      <c r="L37" s="167"/>
      <c r="M37" s="143"/>
      <c r="N37" s="143"/>
      <c r="O37" s="143"/>
      <c r="P37" s="143"/>
      <c r="Q37" s="145"/>
    </row>
    <row r="38" spans="2:17" s="2" customFormat="1" ht="17.45" customHeight="1">
      <c r="B38" s="146" t="e">
        <f>'114.9葷食'!B36:B37</f>
        <v>#VALUE!</v>
      </c>
      <c r="C38" s="148" t="e">
        <f>'114.9葷食'!C36:C37</f>
        <v>#VALUE!</v>
      </c>
      <c r="D38" s="150" t="s">
        <v>73</v>
      </c>
      <c r="E38" s="22" t="s">
        <v>114</v>
      </c>
      <c r="F38" s="22" t="s">
        <v>232</v>
      </c>
      <c r="G38" s="22" t="s">
        <v>28</v>
      </c>
      <c r="H38" s="22" t="s">
        <v>236</v>
      </c>
      <c r="I38" s="22" t="s">
        <v>208</v>
      </c>
      <c r="J38" s="152" t="e">
        <f>'114.9葷食'!H36:H37</f>
        <v>#VALUE!</v>
      </c>
      <c r="K38" s="22" t="s">
        <v>170</v>
      </c>
      <c r="L38" s="154"/>
      <c r="M38" s="156">
        <v>6.6</v>
      </c>
      <c r="N38" s="156">
        <v>2.8</v>
      </c>
      <c r="O38" s="156">
        <v>2.4</v>
      </c>
      <c r="P38" s="156">
        <v>2.6</v>
      </c>
      <c r="Q38" s="139">
        <f>M38*70+N38*75+O38*25+P38*45</f>
        <v>849</v>
      </c>
    </row>
    <row r="39" spans="2:17" s="32" customFormat="1" ht="17.45" customHeight="1">
      <c r="B39" s="159"/>
      <c r="C39" s="161"/>
      <c r="D39" s="163"/>
      <c r="E39" s="31" t="s">
        <v>115</v>
      </c>
      <c r="F39" s="31" t="s">
        <v>291</v>
      </c>
      <c r="G39" s="31" t="s">
        <v>43</v>
      </c>
      <c r="H39" s="31" t="s">
        <v>300</v>
      </c>
      <c r="I39" s="31" t="s">
        <v>209</v>
      </c>
      <c r="J39" s="165"/>
      <c r="K39" s="31" t="s">
        <v>216</v>
      </c>
      <c r="L39" s="167"/>
      <c r="M39" s="143"/>
      <c r="N39" s="143"/>
      <c r="O39" s="143"/>
      <c r="P39" s="143"/>
      <c r="Q39" s="145"/>
    </row>
    <row r="40" spans="2:17" s="2" customFormat="1" ht="17.45" customHeight="1">
      <c r="B40" s="146" t="e">
        <f>'114.9葷食'!B38:B39</f>
        <v>#VALUE!</v>
      </c>
      <c r="C40" s="148" t="e">
        <f>'114.9葷食'!C38:C39</f>
        <v>#VALUE!</v>
      </c>
      <c r="D40" s="150" t="s">
        <v>41</v>
      </c>
      <c r="E40" s="23" t="s">
        <v>112</v>
      </c>
      <c r="F40" s="22" t="s">
        <v>219</v>
      </c>
      <c r="G40" s="61" t="s">
        <v>323</v>
      </c>
      <c r="H40" s="22" t="s">
        <v>311</v>
      </c>
      <c r="I40" s="22" t="s">
        <v>157</v>
      </c>
      <c r="J40" s="152" t="e">
        <f>'114.9葷食'!H38:H39</f>
        <v>#VALUE!</v>
      </c>
      <c r="K40" s="22" t="s">
        <v>185</v>
      </c>
      <c r="L40" s="154"/>
      <c r="M40" s="156">
        <v>6.6</v>
      </c>
      <c r="N40" s="156">
        <v>2.8</v>
      </c>
      <c r="O40" s="156">
        <v>2.4</v>
      </c>
      <c r="P40" s="156">
        <v>2.6</v>
      </c>
      <c r="Q40" s="139">
        <f>M40*70+N40*75+O40*25+P40*45</f>
        <v>849</v>
      </c>
    </row>
    <row r="41" spans="2:17" s="32" customFormat="1" ht="17.45" customHeight="1">
      <c r="B41" s="159"/>
      <c r="C41" s="161"/>
      <c r="D41" s="163"/>
      <c r="E41" s="31" t="s">
        <v>113</v>
      </c>
      <c r="F41" s="31" t="s">
        <v>220</v>
      </c>
      <c r="G41" s="62" t="s">
        <v>324</v>
      </c>
      <c r="H41" s="31" t="s">
        <v>312</v>
      </c>
      <c r="I41" s="31" t="s">
        <v>195</v>
      </c>
      <c r="J41" s="165"/>
      <c r="K41" s="31" t="s">
        <v>186</v>
      </c>
      <c r="L41" s="167"/>
      <c r="M41" s="143"/>
      <c r="N41" s="143"/>
      <c r="O41" s="143"/>
      <c r="P41" s="143"/>
      <c r="Q41" s="145"/>
    </row>
    <row r="42" spans="2:17" s="2" customFormat="1" ht="17.45" customHeight="1">
      <c r="B42" s="146" t="e">
        <f>'114.9葷食'!B40:B41</f>
        <v>#VALUE!</v>
      </c>
      <c r="C42" s="148" t="e">
        <f>'114.9葷食'!C40:C41</f>
        <v>#VALUE!</v>
      </c>
      <c r="D42" s="150" t="s">
        <v>59</v>
      </c>
      <c r="E42" s="22" t="s">
        <v>235</v>
      </c>
      <c r="F42" s="22" t="s">
        <v>97</v>
      </c>
      <c r="G42" s="47" t="s">
        <v>29</v>
      </c>
      <c r="H42" s="47" t="s">
        <v>234</v>
      </c>
      <c r="I42" s="23" t="s">
        <v>206</v>
      </c>
      <c r="J42" s="152" t="e">
        <f>'114.9葷食'!H40:H41</f>
        <v>#VALUE!</v>
      </c>
      <c r="K42" s="22" t="s">
        <v>171</v>
      </c>
      <c r="L42" s="154"/>
      <c r="M42" s="156">
        <v>6.6</v>
      </c>
      <c r="N42" s="156">
        <v>2.8</v>
      </c>
      <c r="O42" s="156">
        <v>2.4</v>
      </c>
      <c r="P42" s="156">
        <v>2.6</v>
      </c>
      <c r="Q42" s="139">
        <f>M42*70+N42*75+O42*25+P42*45</f>
        <v>849</v>
      </c>
    </row>
    <row r="43" spans="2:17" s="32" customFormat="1" ht="17.45" customHeight="1" thickBot="1">
      <c r="B43" s="168"/>
      <c r="C43" s="169"/>
      <c r="D43" s="170"/>
      <c r="E43" s="42" t="s">
        <v>204</v>
      </c>
      <c r="F43" s="42" t="s">
        <v>47</v>
      </c>
      <c r="G43" s="34" t="s">
        <v>147</v>
      </c>
      <c r="H43" s="34" t="s">
        <v>292</v>
      </c>
      <c r="I43" s="42" t="s">
        <v>207</v>
      </c>
      <c r="J43" s="171"/>
      <c r="K43" s="42" t="s">
        <v>187</v>
      </c>
      <c r="L43" s="172"/>
      <c r="M43" s="173"/>
      <c r="N43" s="173"/>
      <c r="O43" s="173"/>
      <c r="P43" s="173"/>
      <c r="Q43" s="174"/>
    </row>
    <row r="44" spans="2:17" s="2" customFormat="1" ht="17.45" customHeight="1" thickTop="1">
      <c r="B44" s="158" t="e">
        <f>'114.9葷食'!B42:B43</f>
        <v>#VALUE!</v>
      </c>
      <c r="C44" s="160" t="e">
        <f>'114.9葷食'!C42:C43</f>
        <v>#VALUE!</v>
      </c>
      <c r="D44" s="162" t="s">
        <v>64</v>
      </c>
      <c r="E44" s="23" t="s">
        <v>118</v>
      </c>
      <c r="F44" s="23" t="s">
        <v>148</v>
      </c>
      <c r="G44" s="23" t="s">
        <v>150</v>
      </c>
      <c r="H44" s="52" t="s">
        <v>202</v>
      </c>
      <c r="I44" s="23" t="s">
        <v>218</v>
      </c>
      <c r="J44" s="164" t="e">
        <f>'114.9葷食'!H42:H43</f>
        <v>#VALUE!</v>
      </c>
      <c r="K44" s="23" t="s">
        <v>190</v>
      </c>
      <c r="L44" s="166"/>
      <c r="M44" s="142">
        <v>6.6</v>
      </c>
      <c r="N44" s="142">
        <v>2.8</v>
      </c>
      <c r="O44" s="142">
        <v>2.4</v>
      </c>
      <c r="P44" s="142">
        <v>2.6</v>
      </c>
      <c r="Q44" s="144">
        <f>M44*70+N44*75+O44*25+P44*45</f>
        <v>849</v>
      </c>
    </row>
    <row r="45" spans="2:17" s="32" customFormat="1" ht="17.45" customHeight="1">
      <c r="B45" s="159"/>
      <c r="C45" s="161"/>
      <c r="D45" s="163"/>
      <c r="E45" s="31" t="s">
        <v>119</v>
      </c>
      <c r="F45" s="31" t="s">
        <v>149</v>
      </c>
      <c r="G45" s="31" t="s">
        <v>151</v>
      </c>
      <c r="H45" s="33" t="s">
        <v>203</v>
      </c>
      <c r="I45" s="31" t="s">
        <v>198</v>
      </c>
      <c r="J45" s="165"/>
      <c r="K45" s="31" t="s">
        <v>191</v>
      </c>
      <c r="L45" s="167"/>
      <c r="M45" s="143"/>
      <c r="N45" s="143"/>
      <c r="O45" s="143"/>
      <c r="P45" s="143"/>
      <c r="Q45" s="145"/>
    </row>
    <row r="46" spans="2:17" s="2" customFormat="1" ht="17.45" customHeight="1">
      <c r="B46" s="146" t="e">
        <f>'114.9葷食'!B44:B45</f>
        <v>#VALUE!</v>
      </c>
      <c r="C46" s="148" t="e">
        <f>'114.9葷食'!C44:C45</f>
        <v>#VALUE!</v>
      </c>
      <c r="D46" s="150" t="s">
        <v>65</v>
      </c>
      <c r="E46" s="22" t="s">
        <v>110</v>
      </c>
      <c r="F46" s="22" t="s">
        <v>51</v>
      </c>
      <c r="G46" s="22" t="s">
        <v>231</v>
      </c>
      <c r="H46" s="22" t="s">
        <v>196</v>
      </c>
      <c r="I46" s="22" t="s">
        <v>197</v>
      </c>
      <c r="J46" s="152" t="e">
        <f>'114.9葷食'!H44:H45</f>
        <v>#VALUE!</v>
      </c>
      <c r="K46" s="22" t="s">
        <v>188</v>
      </c>
      <c r="L46" s="154"/>
      <c r="M46" s="156">
        <v>6.6</v>
      </c>
      <c r="N46" s="156">
        <v>2.8</v>
      </c>
      <c r="O46" s="156">
        <v>2.4</v>
      </c>
      <c r="P46" s="156">
        <v>2.6</v>
      </c>
      <c r="Q46" s="139">
        <f>M46*70+N46*75+O46*25+P46*45</f>
        <v>849</v>
      </c>
    </row>
    <row r="47" spans="2:17" s="32" customFormat="1" ht="17.45" customHeight="1" thickBot="1">
      <c r="B47" s="147"/>
      <c r="C47" s="149"/>
      <c r="D47" s="151"/>
      <c r="E47" s="54" t="s">
        <v>111</v>
      </c>
      <c r="F47" s="54" t="s">
        <v>152</v>
      </c>
      <c r="G47" s="54" t="s">
        <v>308</v>
      </c>
      <c r="H47" s="54" t="s">
        <v>301</v>
      </c>
      <c r="I47" s="54" t="s">
        <v>313</v>
      </c>
      <c r="J47" s="153"/>
      <c r="K47" s="54" t="s">
        <v>189</v>
      </c>
      <c r="L47" s="155"/>
      <c r="M47" s="157"/>
      <c r="N47" s="157"/>
      <c r="O47" s="157"/>
      <c r="P47" s="157"/>
      <c r="Q47" s="140"/>
    </row>
    <row r="48" spans="2:17" customFormat="1" ht="12" customHeight="1">
      <c r="B48" s="44" t="s">
        <v>49</v>
      </c>
      <c r="C48" s="20"/>
      <c r="D48" s="20"/>
      <c r="E48" s="20"/>
      <c r="F48" s="20"/>
      <c r="G48" s="6" t="s">
        <v>11</v>
      </c>
      <c r="H48" s="6"/>
      <c r="I48" s="6"/>
      <c r="J48" s="6"/>
      <c r="K48" s="38"/>
      <c r="L48" s="38"/>
      <c r="M48" s="38"/>
      <c r="N48" s="38"/>
      <c r="O48" s="38"/>
    </row>
    <row r="49" spans="2:17" customFormat="1" ht="12" customHeight="1">
      <c r="B49" s="40" t="s">
        <v>315</v>
      </c>
      <c r="C49" s="8"/>
      <c r="D49" s="8"/>
      <c r="E49" s="8"/>
      <c r="F49" s="9"/>
      <c r="G49" s="10"/>
      <c r="H49" s="11"/>
      <c r="I49" s="10"/>
      <c r="J49" s="12"/>
      <c r="K49" s="12"/>
      <c r="L49" s="12"/>
      <c r="M49" s="12"/>
      <c r="N49" s="12"/>
      <c r="O49" s="13"/>
    </row>
    <row r="50" spans="2:17" customFormat="1" ht="12" customHeight="1">
      <c r="B50" s="43" t="s">
        <v>48</v>
      </c>
      <c r="C50" s="20"/>
      <c r="D50" s="20"/>
      <c r="E50" s="20"/>
      <c r="F50" s="20"/>
      <c r="G50" s="41" t="s">
        <v>34</v>
      </c>
      <c r="H50" s="7"/>
      <c r="I50" s="7"/>
      <c r="J50" s="7"/>
      <c r="K50" s="39"/>
      <c r="L50" s="39"/>
      <c r="M50" s="141" t="str">
        <f>"素"&amp;LEFT(H1,2)</f>
        <v>素公版</v>
      </c>
      <c r="N50" s="141"/>
      <c r="O50" s="141"/>
      <c r="P50" s="141"/>
      <c r="Q50" s="141"/>
    </row>
    <row r="51" spans="2:17" ht="12" customHeight="1"/>
    <row r="52" spans="2:17" ht="14.1" customHeight="1"/>
    <row r="53" spans="2:17" ht="14.1" customHeight="1"/>
  </sheetData>
  <mergeCells count="224">
    <mergeCell ref="B1:G2"/>
    <mergeCell ref="H1:O1"/>
    <mergeCell ref="F3:I3"/>
    <mergeCell ref="B4:B5"/>
    <mergeCell ref="C4:C5"/>
    <mergeCell ref="D4:D5"/>
    <mergeCell ref="J4:J5"/>
    <mergeCell ref="L4:L5"/>
    <mergeCell ref="M4:M5"/>
    <mergeCell ref="N4:N5"/>
    <mergeCell ref="O4:O5"/>
    <mergeCell ref="P4:P5"/>
    <mergeCell ref="Q4:Q5"/>
    <mergeCell ref="B6:B7"/>
    <mergeCell ref="C6:C7"/>
    <mergeCell ref="D6:D7"/>
    <mergeCell ref="J6:J7"/>
    <mergeCell ref="L6:L7"/>
    <mergeCell ref="M6:M7"/>
    <mergeCell ref="N6:N7"/>
    <mergeCell ref="O6:O7"/>
    <mergeCell ref="P6:P7"/>
    <mergeCell ref="Q6:Q7"/>
    <mergeCell ref="Q8:Q9"/>
    <mergeCell ref="B10:B11"/>
    <mergeCell ref="C10:C11"/>
    <mergeCell ref="D10:D11"/>
    <mergeCell ref="J10:J11"/>
    <mergeCell ref="L10:L11"/>
    <mergeCell ref="M10:M11"/>
    <mergeCell ref="N10:N11"/>
    <mergeCell ref="O10:O11"/>
    <mergeCell ref="P10:P11"/>
    <mergeCell ref="Q10:Q11"/>
    <mergeCell ref="B8:B9"/>
    <mergeCell ref="C8:C9"/>
    <mergeCell ref="D8:D9"/>
    <mergeCell ref="J8:J9"/>
    <mergeCell ref="L8:L9"/>
    <mergeCell ref="M8:M9"/>
    <mergeCell ref="N8:N9"/>
    <mergeCell ref="O8:O9"/>
    <mergeCell ref="P8:P9"/>
    <mergeCell ref="Q12:Q13"/>
    <mergeCell ref="B14:B15"/>
    <mergeCell ref="C14:C15"/>
    <mergeCell ref="D14:D15"/>
    <mergeCell ref="J14:J15"/>
    <mergeCell ref="L14:L15"/>
    <mergeCell ref="M14:M15"/>
    <mergeCell ref="N14:N15"/>
    <mergeCell ref="O14:O15"/>
    <mergeCell ref="P14:P15"/>
    <mergeCell ref="Q14:Q15"/>
    <mergeCell ref="B12:B13"/>
    <mergeCell ref="C12:C13"/>
    <mergeCell ref="D12:D13"/>
    <mergeCell ref="J12:J13"/>
    <mergeCell ref="L12:L13"/>
    <mergeCell ref="M12:M13"/>
    <mergeCell ref="N12:N13"/>
    <mergeCell ref="O12:O13"/>
    <mergeCell ref="P12:P13"/>
    <mergeCell ref="Q16:Q17"/>
    <mergeCell ref="B18:B19"/>
    <mergeCell ref="C18:C19"/>
    <mergeCell ref="D18:D19"/>
    <mergeCell ref="J18:J19"/>
    <mergeCell ref="L18:L19"/>
    <mergeCell ref="M18:M19"/>
    <mergeCell ref="N18:N19"/>
    <mergeCell ref="O18:O19"/>
    <mergeCell ref="P18:P19"/>
    <mergeCell ref="Q18:Q19"/>
    <mergeCell ref="B16:B17"/>
    <mergeCell ref="C16:C17"/>
    <mergeCell ref="D16:D17"/>
    <mergeCell ref="J16:J17"/>
    <mergeCell ref="L16:L17"/>
    <mergeCell ref="M16:M17"/>
    <mergeCell ref="N16:N17"/>
    <mergeCell ref="O16:O17"/>
    <mergeCell ref="P16:P17"/>
    <mergeCell ref="Q20:Q21"/>
    <mergeCell ref="B22:B23"/>
    <mergeCell ref="C22:C23"/>
    <mergeCell ref="D22:D23"/>
    <mergeCell ref="J22:J23"/>
    <mergeCell ref="L22:L23"/>
    <mergeCell ref="M22:M23"/>
    <mergeCell ref="N22:N23"/>
    <mergeCell ref="O22:O23"/>
    <mergeCell ref="P22:P23"/>
    <mergeCell ref="Q22:Q23"/>
    <mergeCell ref="B20:B21"/>
    <mergeCell ref="C20:C21"/>
    <mergeCell ref="D20:D21"/>
    <mergeCell ref="J20:J21"/>
    <mergeCell ref="L20:L21"/>
    <mergeCell ref="M20:M21"/>
    <mergeCell ref="N20:N21"/>
    <mergeCell ref="O20:O21"/>
    <mergeCell ref="P20:P21"/>
    <mergeCell ref="Q24:Q25"/>
    <mergeCell ref="B26:B27"/>
    <mergeCell ref="C26:C27"/>
    <mergeCell ref="D26:D27"/>
    <mergeCell ref="J26:J27"/>
    <mergeCell ref="L26:L27"/>
    <mergeCell ref="M26:M27"/>
    <mergeCell ref="N26:N27"/>
    <mergeCell ref="O26:O27"/>
    <mergeCell ref="P26:P27"/>
    <mergeCell ref="Q26:Q27"/>
    <mergeCell ref="B24:B25"/>
    <mergeCell ref="C24:C25"/>
    <mergeCell ref="D24:D25"/>
    <mergeCell ref="J24:J25"/>
    <mergeCell ref="L24:L25"/>
    <mergeCell ref="M24:M25"/>
    <mergeCell ref="N24:N25"/>
    <mergeCell ref="O24:O25"/>
    <mergeCell ref="P24:P25"/>
    <mergeCell ref="Q28:Q29"/>
    <mergeCell ref="B30:B31"/>
    <mergeCell ref="C30:C31"/>
    <mergeCell ref="D30:D31"/>
    <mergeCell ref="J30:J31"/>
    <mergeCell ref="L30:L31"/>
    <mergeCell ref="M30:M31"/>
    <mergeCell ref="N30:N31"/>
    <mergeCell ref="O30:O31"/>
    <mergeCell ref="P30:P31"/>
    <mergeCell ref="Q30:Q31"/>
    <mergeCell ref="B28:B29"/>
    <mergeCell ref="C28:C29"/>
    <mergeCell ref="D28:D29"/>
    <mergeCell ref="J28:J29"/>
    <mergeCell ref="L28:L29"/>
    <mergeCell ref="M28:M29"/>
    <mergeCell ref="N28:N29"/>
    <mergeCell ref="O28:O29"/>
    <mergeCell ref="P28:P29"/>
    <mergeCell ref="Q32:Q33"/>
    <mergeCell ref="B34:B35"/>
    <mergeCell ref="C34:C35"/>
    <mergeCell ref="D34:D35"/>
    <mergeCell ref="J34:J35"/>
    <mergeCell ref="L34:L35"/>
    <mergeCell ref="M34:M35"/>
    <mergeCell ref="N34:N35"/>
    <mergeCell ref="O34:O35"/>
    <mergeCell ref="P34:P35"/>
    <mergeCell ref="Q34:Q35"/>
    <mergeCell ref="B32:B33"/>
    <mergeCell ref="C32:C33"/>
    <mergeCell ref="D32:D33"/>
    <mergeCell ref="J32:J33"/>
    <mergeCell ref="L32:L33"/>
    <mergeCell ref="M32:M33"/>
    <mergeCell ref="N32:N33"/>
    <mergeCell ref="O32:O33"/>
    <mergeCell ref="P32:P33"/>
    <mergeCell ref="Q36:Q37"/>
    <mergeCell ref="B38:B39"/>
    <mergeCell ref="C38:C39"/>
    <mergeCell ref="D38:D39"/>
    <mergeCell ref="J38:J39"/>
    <mergeCell ref="L38:L39"/>
    <mergeCell ref="M38:M39"/>
    <mergeCell ref="N38:N39"/>
    <mergeCell ref="O38:O39"/>
    <mergeCell ref="P38:P39"/>
    <mergeCell ref="Q38:Q39"/>
    <mergeCell ref="B36:B37"/>
    <mergeCell ref="C36:C37"/>
    <mergeCell ref="D36:D37"/>
    <mergeCell ref="J36:J37"/>
    <mergeCell ref="L36:L37"/>
    <mergeCell ref="M36:M37"/>
    <mergeCell ref="N36:N37"/>
    <mergeCell ref="O36:O37"/>
    <mergeCell ref="P36:P37"/>
    <mergeCell ref="Q40:Q41"/>
    <mergeCell ref="B42:B43"/>
    <mergeCell ref="C42:C43"/>
    <mergeCell ref="D42:D43"/>
    <mergeCell ref="J42:J43"/>
    <mergeCell ref="L42:L43"/>
    <mergeCell ref="M42:M43"/>
    <mergeCell ref="N42:N43"/>
    <mergeCell ref="O42:O43"/>
    <mergeCell ref="P42:P43"/>
    <mergeCell ref="Q42:Q43"/>
    <mergeCell ref="B40:B41"/>
    <mergeCell ref="C40:C41"/>
    <mergeCell ref="D40:D41"/>
    <mergeCell ref="J40:J41"/>
    <mergeCell ref="L40:L41"/>
    <mergeCell ref="M40:M41"/>
    <mergeCell ref="N40:N41"/>
    <mergeCell ref="O40:O41"/>
    <mergeCell ref="P40:P41"/>
    <mergeCell ref="Q46:Q47"/>
    <mergeCell ref="M50:Q50"/>
    <mergeCell ref="O44:O45"/>
    <mergeCell ref="P44:P45"/>
    <mergeCell ref="Q44:Q45"/>
    <mergeCell ref="B46:B47"/>
    <mergeCell ref="C46:C47"/>
    <mergeCell ref="D46:D47"/>
    <mergeCell ref="J46:J47"/>
    <mergeCell ref="L46:L47"/>
    <mergeCell ref="M46:M47"/>
    <mergeCell ref="N46:N47"/>
    <mergeCell ref="B44:B45"/>
    <mergeCell ref="C44:C45"/>
    <mergeCell ref="D44:D45"/>
    <mergeCell ref="J44:J45"/>
    <mergeCell ref="L44:L45"/>
    <mergeCell ref="M44:M45"/>
    <mergeCell ref="N44:N45"/>
    <mergeCell ref="O46:O47"/>
    <mergeCell ref="P46:P47"/>
  </mergeCells>
  <phoneticPr fontId="1" type="noConversion"/>
  <printOptions horizontalCentered="1"/>
  <pageMargins left="0" right="0" top="0" bottom="0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114.9葷食</vt:lpstr>
      <vt:lpstr>113.12素食 (舊)</vt:lpstr>
      <vt:lpstr>'113.12素食 (舊)'!Print_Area</vt:lpstr>
      <vt:lpstr>'114.9葷食'!Print_Area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2025-08-06T06:54:05Z</cp:lastPrinted>
  <dcterms:created xsi:type="dcterms:W3CDTF">2023-06-14T02:25:24Z</dcterms:created>
  <dcterms:modified xsi:type="dcterms:W3CDTF">2025-08-15T01:38:04Z</dcterms:modified>
</cp:coreProperties>
</file>