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3午餐\113年菜單\114年1.2月菜單\沅益\"/>
    </mc:Choice>
  </mc:AlternateContent>
  <xr:revisionPtr revIDLastSave="0" documentId="13_ncr:1_{FCCAAB9C-86B5-4B27-ACF9-1DF9F16ABAB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14.1龜山國中" sheetId="4" r:id="rId1"/>
    <sheet name="114.2龜山國中" sheetId="8" r:id="rId2"/>
    <sheet name="龜中1+2月" sheetId="9" r:id="rId3"/>
  </sheets>
  <definedNames>
    <definedName name="_xlnm.Print_Area" localSheetId="0">'114.1龜山國中'!$B$1:$O$37</definedName>
    <definedName name="_xlnm.Print_Area" localSheetId="1">'114.2龜山國中'!$B$1:$O$39</definedName>
    <definedName name="_xlnm.Print_Area" localSheetId="2">'龜中1+2月'!$B$1:$O$64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9" l="1"/>
  <c r="O60" i="9" l="1"/>
  <c r="B60" i="9"/>
  <c r="O56" i="9"/>
  <c r="O54" i="9"/>
  <c r="O52" i="9"/>
  <c r="O50" i="9"/>
  <c r="O48" i="9"/>
  <c r="O46" i="9"/>
  <c r="O44" i="9"/>
  <c r="O42" i="9"/>
  <c r="O40" i="9"/>
  <c r="O38" i="9"/>
  <c r="O36" i="9"/>
  <c r="O34" i="9"/>
  <c r="B34" i="9"/>
  <c r="B36" i="9" s="1"/>
  <c r="O32" i="9"/>
  <c r="C32" i="9"/>
  <c r="O27" i="9"/>
  <c r="O25" i="9"/>
  <c r="O23" i="9"/>
  <c r="O21" i="9"/>
  <c r="B21" i="9"/>
  <c r="B23" i="9" s="1"/>
  <c r="B25" i="9" s="1"/>
  <c r="B27" i="9" s="1"/>
  <c r="O19" i="9"/>
  <c r="O17" i="9"/>
  <c r="O15" i="9"/>
  <c r="O13" i="9"/>
  <c r="O11" i="9"/>
  <c r="O9" i="9"/>
  <c r="O7" i="9"/>
  <c r="B7" i="9"/>
  <c r="C7" i="9" s="1"/>
  <c r="O5" i="9"/>
  <c r="C5" i="9"/>
  <c r="O35" i="8"/>
  <c r="B35" i="8"/>
  <c r="O32" i="8"/>
  <c r="O30" i="8"/>
  <c r="O28" i="8"/>
  <c r="O26" i="8"/>
  <c r="O24" i="8"/>
  <c r="O22" i="8"/>
  <c r="O20" i="8"/>
  <c r="O18" i="8"/>
  <c r="O16" i="8"/>
  <c r="O14" i="8"/>
  <c r="O12" i="8"/>
  <c r="O10" i="8"/>
  <c r="B10" i="8"/>
  <c r="B12" i="8" s="1"/>
  <c r="O8" i="8"/>
  <c r="C8" i="8"/>
  <c r="O6" i="8"/>
  <c r="B6" i="8"/>
  <c r="C6" i="8" s="1"/>
  <c r="O4" i="8"/>
  <c r="C4" i="8"/>
  <c r="B9" i="9" l="1"/>
  <c r="C10" i="8"/>
  <c r="B38" i="9"/>
  <c r="C36" i="9"/>
  <c r="C34" i="9"/>
  <c r="C12" i="8"/>
  <c r="B14" i="8"/>
  <c r="O31" i="4"/>
  <c r="B31" i="4"/>
  <c r="O29" i="4"/>
  <c r="O27" i="4"/>
  <c r="O25" i="4"/>
  <c r="O23" i="4"/>
  <c r="O21" i="4"/>
  <c r="O19" i="4"/>
  <c r="O17" i="4"/>
  <c r="O15" i="4"/>
  <c r="O13" i="4"/>
  <c r="O11" i="4"/>
  <c r="O9" i="4"/>
  <c r="O7" i="4"/>
  <c r="C7" i="4"/>
  <c r="B7" i="4"/>
  <c r="B9" i="4" s="1"/>
  <c r="O5" i="4"/>
  <c r="C5" i="4"/>
  <c r="B11" i="9" l="1"/>
  <c r="C9" i="9"/>
  <c r="C38" i="9"/>
  <c r="B40" i="9"/>
  <c r="C14" i="8"/>
  <c r="B16" i="8"/>
  <c r="C9" i="4"/>
  <c r="B11" i="4"/>
  <c r="B13" i="9" l="1"/>
  <c r="C11" i="9"/>
  <c r="C40" i="9"/>
  <c r="B42" i="9"/>
  <c r="B18" i="8"/>
  <c r="C16" i="8"/>
  <c r="C11" i="4"/>
  <c r="B13" i="4"/>
  <c r="B15" i="9" l="1"/>
  <c r="C13" i="9"/>
  <c r="B44" i="9"/>
  <c r="C42" i="9"/>
  <c r="B20" i="8"/>
  <c r="C18" i="8"/>
  <c r="C13" i="4"/>
  <c r="B15" i="4"/>
  <c r="C15" i="9" l="1"/>
  <c r="B17" i="9"/>
  <c r="C17" i="9" s="1"/>
  <c r="C44" i="9"/>
  <c r="B46" i="9"/>
  <c r="C20" i="8"/>
  <c r="B22" i="8"/>
  <c r="B17" i="4"/>
  <c r="C15" i="4"/>
  <c r="C46" i="9" l="1"/>
  <c r="B48" i="9"/>
  <c r="C22" i="8"/>
  <c r="B24" i="8"/>
  <c r="C17" i="4"/>
  <c r="B19" i="4"/>
  <c r="C48" i="9" l="1"/>
  <c r="B50" i="9"/>
  <c r="C24" i="8"/>
  <c r="B26" i="8"/>
  <c r="C19" i="4"/>
  <c r="B21" i="4"/>
  <c r="B52" i="9" l="1"/>
  <c r="C50" i="9"/>
  <c r="B28" i="8"/>
  <c r="C26" i="8"/>
  <c r="C21" i="4"/>
  <c r="B23" i="4"/>
  <c r="B54" i="9" l="1"/>
  <c r="C52" i="9"/>
  <c r="C28" i="8"/>
  <c r="B30" i="8"/>
  <c r="B25" i="4"/>
  <c r="C23" i="4"/>
  <c r="C54" i="9" l="1"/>
  <c r="B56" i="9"/>
  <c r="C56" i="9" s="1"/>
  <c r="C30" i="8"/>
  <c r="B32" i="8"/>
  <c r="C32" i="8" s="1"/>
  <c r="C25" i="4"/>
  <c r="B27" i="4"/>
  <c r="C27" i="4" l="1"/>
  <c r="B29" i="4"/>
  <c r="C29" i="4" s="1"/>
</calcChain>
</file>

<file path=xl/sharedStrings.xml><?xml version="1.0" encoding="utf-8"?>
<sst xmlns="http://schemas.openxmlformats.org/spreadsheetml/2006/main" count="622" uniqueCount="331">
  <si>
    <r>
      <t>沅益食品</t>
    </r>
    <r>
      <rPr>
        <sz val="20"/>
        <color rgb="FF000066"/>
        <rFont val="華康娃娃體W7"/>
        <family val="5"/>
        <charset val="136"/>
      </rPr>
      <t>美味午餐</t>
    </r>
    <phoneticPr fontId="3" type="noConversion"/>
  </si>
  <si>
    <t>日期</t>
    <phoneticPr fontId="3" type="noConversion"/>
  </si>
  <si>
    <t>星期</t>
    <phoneticPr fontId="3" type="noConversion"/>
  </si>
  <si>
    <t>主菜</t>
    <phoneticPr fontId="3" type="noConversion"/>
  </si>
  <si>
    <t>蔬菜</t>
    <phoneticPr fontId="3" type="noConversion"/>
  </si>
  <si>
    <t>附餐</t>
    <phoneticPr fontId="3" type="noConversion"/>
  </si>
  <si>
    <t>豆魚蛋肉</t>
    <phoneticPr fontId="3" type="noConversion"/>
  </si>
  <si>
    <t>蔬菜類</t>
    <phoneticPr fontId="3" type="noConversion"/>
  </si>
  <si>
    <t>油脂類</t>
    <phoneticPr fontId="3" type="noConversion"/>
  </si>
  <si>
    <t>履歷蔬菜</t>
  </si>
  <si>
    <t>有機蔬菜</t>
  </si>
  <si>
    <t>炸：翅小腿S X2</t>
  </si>
  <si>
    <t>金針肉絲湯</t>
  </si>
  <si>
    <t>義式香草雞</t>
  </si>
  <si>
    <t>燒：雞排S</t>
  </si>
  <si>
    <t>煮：高麗菜Q.杏鮑菇Q.肉片S</t>
  </si>
  <si>
    <t>麻婆豆腐</t>
  </si>
  <si>
    <t>炒：雞丁S.菇Q</t>
  </si>
  <si>
    <t>燒：豆腐.豬絞肉S</t>
  </si>
  <si>
    <t>脆炒竹筍</t>
  </si>
  <si>
    <t>卡滋炸豬排</t>
  </si>
  <si>
    <t>季節蔬菜</t>
  </si>
  <si>
    <t>炸：豬排S</t>
  </si>
  <si>
    <t>蒜香茄汁魚</t>
  </si>
  <si>
    <t>燒：魚丁Q.洋蔥Q</t>
  </si>
  <si>
    <t>白米飯</t>
  </si>
  <si>
    <t>鐵路大排</t>
  </si>
  <si>
    <t>珍珠四小丁</t>
  </si>
  <si>
    <t>補氣紅棗雞湯</t>
  </si>
  <si>
    <t>滷：豬排S</t>
  </si>
  <si>
    <t>炒：豆干丁.玉米Q.紅蘿蔔Q.涼薯Q</t>
  </si>
  <si>
    <t>冬瓜Q.雞丁S.紅棗</t>
  </si>
  <si>
    <t>薏仁飯</t>
  </si>
  <si>
    <t>沙茶炒高麗</t>
  </si>
  <si>
    <t>四季炒肉</t>
  </si>
  <si>
    <t>燒：雞排S.白芝麻</t>
  </si>
  <si>
    <t>炒：敏豆Q.紅蘿蔔Q.肉絲S</t>
  </si>
  <si>
    <t>燒：肉丁S.洋蔥Q.彩椒Q</t>
  </si>
  <si>
    <t>炒：佛手瓜Q.木耳Q.枸杞</t>
  </si>
  <si>
    <t>蕎麥飯</t>
  </si>
  <si>
    <t>豆腐味噌湯</t>
  </si>
  <si>
    <t>煮：雞丁S.小黃瓜Q</t>
  </si>
  <si>
    <t>炒：結頭菜Q.香菇Q.蝦米</t>
  </si>
  <si>
    <t>酥炸翅腿</t>
  </si>
  <si>
    <t>腰果蜜汁豆干</t>
  </si>
  <si>
    <t>滷：黑豆干.腰果片</t>
  </si>
  <si>
    <t>炒：豆薯Q.藜麥.毛豆T</t>
  </si>
  <si>
    <t>菜單中(S)表示CAS台灣優良農產品,(Q)表示生產追溯QR code,(T)表示產銷履歷</t>
  </si>
  <si>
    <t>◎本菜單內含「甲殼類、花生、牛奶、蛋類、堅果類、芝麻、含麩質之穀物、大豆類、魚類製品」，不適合其過敏體質者食用，請留意。</t>
  </si>
  <si>
    <t>營養師：沈凱瑄、曾芳瑩、張韻瑩、梁蘊萱</t>
  </si>
  <si>
    <t>紫米飯</t>
  </si>
  <si>
    <r>
      <t>沅益食品</t>
    </r>
    <r>
      <rPr>
        <sz val="20"/>
        <color rgb="FF000066"/>
        <rFont val="華康娃娃體W7"/>
        <family val="5"/>
        <charset val="136"/>
      </rPr>
      <t>美味午餐</t>
    </r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</si>
  <si>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</si>
  <si>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</si>
  <si>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</si>
  <si>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美味副菜</t>
    <phoneticPr fontId="3" type="noConversion"/>
  </si>
  <si>
    <t>蔬菜</t>
    <phoneticPr fontId="3" type="noConversion"/>
  </si>
  <si>
    <t>湯品</t>
    <phoneticPr fontId="3" type="noConversion"/>
  </si>
  <si>
    <t>全榖雜糧</t>
    <phoneticPr fontId="3" type="noConversion"/>
  </si>
  <si>
    <t>豆魚蛋肉</t>
    <phoneticPr fontId="3" type="noConversion"/>
  </si>
  <si>
    <t>蔬菜類</t>
    <phoneticPr fontId="3" type="noConversion"/>
  </si>
  <si>
    <t>油脂類</t>
    <phoneticPr fontId="3" type="noConversion"/>
  </si>
  <si>
    <t>熱量</t>
    <phoneticPr fontId="3" type="noConversion"/>
  </si>
  <si>
    <t>❀1/1元旦開國紀念日放假❀</t>
    <phoneticPr fontId="3" type="noConversion"/>
  </si>
  <si>
    <t>五</t>
    <phoneticPr fontId="3" type="noConversion"/>
  </si>
  <si>
    <t xml:space="preserve">★ 食材一律使用國產生鮮肉品及非基改食材 </t>
    <phoneticPr fontId="3" type="noConversion"/>
  </si>
  <si>
    <t>❄寒 假 愉 快 ! !❄</t>
    <phoneticPr fontId="3" type="noConversion"/>
  </si>
  <si>
    <t>蜜汁燒肉</t>
  </si>
  <si>
    <t>小油丁肉燥</t>
  </si>
  <si>
    <t>蒜炒花椰菜</t>
  </si>
  <si>
    <t>蘿蔔肉片湯</t>
  </si>
  <si>
    <t>炒：豬肉片S.洋蔥Q.紅蘿蔔Q</t>
  </si>
  <si>
    <t>滷：油豆腐.絞肉S.紅蔥頭</t>
  </si>
  <si>
    <t>炒：花椰菜S.紅蘿蔔Q.蒜</t>
  </si>
  <si>
    <t>白蘿蔔Q.肉片S.芹菜Q</t>
  </si>
  <si>
    <t>糙米飯</t>
  </si>
  <si>
    <t>海苔翅小腿</t>
  </si>
  <si>
    <t>咖哩炒粉絲</t>
  </si>
  <si>
    <t>菇菇嫩豆腐</t>
  </si>
  <si>
    <t>酸菜筍片湯</t>
  </si>
  <si>
    <t>炒：冬粉.紅蘿蔔Q.絞肉S</t>
  </si>
  <si>
    <t>煮：嫩豆腐.鴻喜菇Q.豆豉</t>
  </si>
  <si>
    <t>筍片.酸菜.肉片S</t>
  </si>
  <si>
    <t>炒：豆干.毛豆T.絞肉S</t>
  </si>
  <si>
    <t>煮：大白菜Q.紅蘿蔔Q.奶粉</t>
  </si>
  <si>
    <t>枸杞燉湯</t>
  </si>
  <si>
    <t>炒：高麗菜Q.菇Q.紅蘿蔔Q</t>
  </si>
  <si>
    <t>炒：海根.九層塔.紅蘿蔔Q</t>
  </si>
  <si>
    <t>鮮筍三絲</t>
  </si>
  <si>
    <t>炸：雞丁S.九層塔</t>
  </si>
  <si>
    <t>炒：筍.木耳Q.紅蘿蔔Q</t>
  </si>
  <si>
    <t>炒：肉片S.洋蔥Q.芝麻</t>
  </si>
  <si>
    <t>炒：黃豆芽Q.紅蘿蔔Q.海帶芽</t>
  </si>
  <si>
    <t>三杯雞</t>
  </si>
  <si>
    <t>肉羹麵線</t>
  </si>
  <si>
    <t>肉羹S.紅蘿蔔Q.筍.木耳Q.紅麵線</t>
  </si>
  <si>
    <t>鮮菇敏豆</t>
  </si>
  <si>
    <t>炒：敏豆Q.紅蘿蔔Q.鴻喜菇Q</t>
  </si>
  <si>
    <t>杏菇燒洋芋</t>
  </si>
  <si>
    <t>滷：雞排S</t>
  </si>
  <si>
    <t>燒：馬鈴薯Q.杏鮑菇Q.紅蘿蔔Q</t>
  </si>
  <si>
    <t>糖醋排骨</t>
  </si>
  <si>
    <t>玉米雞茸</t>
  </si>
  <si>
    <t>大瓜鮮菇</t>
  </si>
  <si>
    <t>燒：豬肉丁S.排骨丁S.番茄Q</t>
  </si>
  <si>
    <t>炒：玉米Q.洋蔥Q.雞茸T.毛豆T</t>
  </si>
  <si>
    <t>煮：大瓜Q.香菇Q.紅蘿蔔Q</t>
  </si>
  <si>
    <t>蒸：雞翅S</t>
  </si>
  <si>
    <t>炒：敏豆Q.絞肉S</t>
  </si>
  <si>
    <t>砂鍋魚丁</t>
  </si>
  <si>
    <t>煮：大白菜Q.魚丁Q</t>
  </si>
  <si>
    <t>2/28 紀 念 日 放 假 !</t>
    <phoneticPr fontId="3" type="noConversion"/>
  </si>
  <si>
    <t xml:space="preserve">★ 食材一律使用國產生鮮肉品及非基改食材 </t>
    <phoneticPr fontId="3" type="noConversion"/>
  </si>
  <si>
    <t>日期</t>
    <phoneticPr fontId="3" type="noConversion"/>
  </si>
  <si>
    <t>美味副菜</t>
    <phoneticPr fontId="3" type="noConversion"/>
  </si>
  <si>
    <t>湯品</t>
    <phoneticPr fontId="3" type="noConversion"/>
  </si>
  <si>
    <t>全榖雜糧</t>
    <phoneticPr fontId="3" type="noConversion"/>
  </si>
  <si>
    <t>熱量</t>
    <phoneticPr fontId="3" type="noConversion"/>
  </si>
  <si>
    <t>龜山國中114年1月菜單</t>
    <phoneticPr fontId="3" type="noConversion"/>
  </si>
  <si>
    <t>龜山國中114年2月菜單</t>
    <phoneticPr fontId="3" type="noConversion"/>
  </si>
  <si>
    <t>豆奶</t>
    <phoneticPr fontId="3" type="noConversion"/>
  </si>
  <si>
    <t>☆ 回饋豆奶：1/17(五)</t>
    <phoneticPr fontId="3" type="noConversion"/>
  </si>
  <si>
    <t>☆ 回饋豆奶：2/21(五)</t>
    <phoneticPr fontId="3" type="noConversion"/>
  </si>
  <si>
    <t>魚香炒蛋</t>
  </si>
  <si>
    <t>香蔥紅絲蛋</t>
  </si>
  <si>
    <t>炒：紅蘿蔔Q.洋蔥Q.蛋Q</t>
  </si>
  <si>
    <t>和風蒸蛋</t>
  </si>
  <si>
    <t>蒸：蛋Q.香菇Q.柴魚片</t>
  </si>
  <si>
    <t>炒：雞丁S.油豆腐.彩椒Q</t>
  </si>
  <si>
    <t>炒：大白菜Q.木耳Q.紅蘿蔔Q.年糕</t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</si>
  <si>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</si>
  <si>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</si>
  <si>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</si>
  <si>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</si>
  <si>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2/28 紀念日放假!</t>
    <phoneticPr fontId="3" type="noConversion"/>
  </si>
  <si>
    <t xml:space="preserve">★ 食材一律使用國產生鮮肉品及非基改食材 </t>
    <phoneticPr fontId="3" type="noConversion"/>
  </si>
  <si>
    <t>☆ 回饋豆奶：1/17、2/21(五)</t>
    <phoneticPr fontId="3" type="noConversion"/>
  </si>
  <si>
    <t>龜山國中114年1-2月菜單</t>
    <phoneticPr fontId="3" type="noConversion"/>
  </si>
  <si>
    <t>小米飯</t>
    <phoneticPr fontId="3" type="noConversion"/>
  </si>
  <si>
    <t>藥燉排骨</t>
    <phoneticPr fontId="3" type="noConversion"/>
  </si>
  <si>
    <t>黃金玉米蛋</t>
    <phoneticPr fontId="3" type="noConversion"/>
  </si>
  <si>
    <t>脆爽豆芽菜</t>
    <phoneticPr fontId="3" type="noConversion"/>
  </si>
  <si>
    <t>燉：肉丁S.排骨S.白蘿蔔Q.枸杞</t>
    <phoneticPr fontId="3" type="noConversion"/>
  </si>
  <si>
    <t>炒：玉米Q.洋蔥Q.蛋Q</t>
    <phoneticPr fontId="3" type="noConversion"/>
  </si>
  <si>
    <t>炒：綠豆芽Q.紅蘿蔔Q.韭菜Q</t>
    <phoneticPr fontId="3" type="noConversion"/>
  </si>
  <si>
    <t>乾金針.金針菇Q.肉絲S</t>
    <phoneticPr fontId="3" type="noConversion"/>
  </si>
  <si>
    <t>白米飯</t>
    <phoneticPr fontId="3" type="noConversion"/>
  </si>
  <si>
    <t>綜合壽喜燒</t>
    <phoneticPr fontId="22" type="noConversion"/>
  </si>
  <si>
    <t>芹香豆干絲</t>
    <phoneticPr fontId="3" type="noConversion"/>
  </si>
  <si>
    <t>玉米味噌湯</t>
    <phoneticPr fontId="3" type="noConversion"/>
  </si>
  <si>
    <t>炒：白干絲.海帶絲.紅蘿蔔Q.芹Q</t>
    <phoneticPr fontId="3" type="noConversion"/>
  </si>
  <si>
    <t>玉米Q.洋蔥Q.海帶芽.味噌</t>
    <phoneticPr fontId="3" type="noConversion"/>
  </si>
  <si>
    <t>紫米飯</t>
    <phoneticPr fontId="3" type="noConversion"/>
  </si>
  <si>
    <t>三杯雞</t>
    <phoneticPr fontId="3" type="noConversion"/>
  </si>
  <si>
    <t>清炒蘿蔔絲</t>
    <phoneticPr fontId="3" type="noConversion"/>
  </si>
  <si>
    <t>沙茶赤肉湯</t>
    <phoneticPr fontId="3" type="noConversion"/>
  </si>
  <si>
    <t>炒：白蘿蔔Q.紅蘿蔔Q.肉絲S</t>
    <phoneticPr fontId="3" type="noConversion"/>
  </si>
  <si>
    <t>肉絲S.筍.菇Q.紅蘿蔔Q</t>
    <phoneticPr fontId="3" type="noConversion"/>
  </si>
  <si>
    <t>燕麥飯</t>
    <phoneticPr fontId="3" type="noConversion"/>
  </si>
  <si>
    <t>椒香雞排</t>
    <phoneticPr fontId="3" type="noConversion"/>
  </si>
  <si>
    <t>奶香洋芋</t>
    <phoneticPr fontId="3" type="noConversion"/>
  </si>
  <si>
    <t>瓜仔雞湯</t>
    <phoneticPr fontId="3" type="noConversion"/>
  </si>
  <si>
    <t>滷：雞排S.黑胡椒</t>
    <phoneticPr fontId="3" type="noConversion"/>
  </si>
  <si>
    <t>煮：馬鈴薯Q.洋蔥Q.毛豆T.奶粉</t>
    <phoneticPr fontId="3" type="noConversion"/>
  </si>
  <si>
    <t>炒：筍.木耳Q.肉絲S.紅蘿蔔Q</t>
    <phoneticPr fontId="3" type="noConversion"/>
  </si>
  <si>
    <t>醬瓜.冬瓜Q.乾香菇.雞丁S</t>
    <phoneticPr fontId="3" type="noConversion"/>
  </si>
  <si>
    <t>日式
炒烏龍</t>
    <phoneticPr fontId="3" type="noConversion"/>
  </si>
  <si>
    <t>川味抄手</t>
    <phoneticPr fontId="3" type="noConversion"/>
  </si>
  <si>
    <t>關東煮</t>
    <phoneticPr fontId="3" type="noConversion"/>
  </si>
  <si>
    <t>紅豆牛奶</t>
    <phoneticPr fontId="3" type="noConversion"/>
  </si>
  <si>
    <t>蒸：水餃S.豆芽菜</t>
    <phoneticPr fontId="3" type="noConversion"/>
  </si>
  <si>
    <t>煮：白蘿蔔Q.玉米Q.海帶</t>
    <phoneticPr fontId="3" type="noConversion"/>
  </si>
  <si>
    <t>紅豆T.奶粉</t>
    <phoneticPr fontId="3" type="noConversion"/>
  </si>
  <si>
    <t>五味拌炒雞丁</t>
    <phoneticPr fontId="3" type="noConversion"/>
  </si>
  <si>
    <t>肉燥淋蒸蛋</t>
    <phoneticPr fontId="3" type="noConversion"/>
  </si>
  <si>
    <t>金茸胡瓜</t>
    <phoneticPr fontId="3" type="noConversion"/>
  </si>
  <si>
    <t>芹菜豆腐湯</t>
    <phoneticPr fontId="3" type="noConversion"/>
  </si>
  <si>
    <t>蒸：蛋Q.絞肉S</t>
    <phoneticPr fontId="3" type="noConversion"/>
  </si>
  <si>
    <t>炒：大瓜Q.金針菇Q紅蘿蔔Q.肉片S</t>
    <phoneticPr fontId="3" type="noConversion"/>
  </si>
  <si>
    <t>豆腐.芹Q.蛋Q</t>
    <phoneticPr fontId="3" type="noConversion"/>
  </si>
  <si>
    <t>糙米飯</t>
    <phoneticPr fontId="3" type="noConversion"/>
  </si>
  <si>
    <t>綜合鹹酥雞</t>
    <phoneticPr fontId="3" type="noConversion"/>
  </si>
  <si>
    <t>年糕大白菜</t>
    <phoneticPr fontId="3" type="noConversion"/>
  </si>
  <si>
    <t>肉骨茶湯</t>
    <phoneticPr fontId="3" type="noConversion"/>
  </si>
  <si>
    <t>炸：雞肉S.蘿蔔糕</t>
    <phoneticPr fontId="3" type="noConversion"/>
  </si>
  <si>
    <t>排骨S.白蘿蔔Q.菇Q</t>
    <phoneticPr fontId="3" type="noConversion"/>
  </si>
  <si>
    <t>塔香豬肉寬粉</t>
    <phoneticPr fontId="3" type="noConversion"/>
  </si>
  <si>
    <t>煮：寬冬粉.絞肉S.九層塔</t>
    <phoneticPr fontId="3" type="noConversion"/>
  </si>
  <si>
    <t>脆皮雞腿</t>
    <phoneticPr fontId="3" type="noConversion"/>
  </si>
  <si>
    <t>蘿蔔雞湯</t>
    <phoneticPr fontId="3" type="noConversion"/>
  </si>
  <si>
    <t>炸：雞腿S</t>
    <phoneticPr fontId="3" type="noConversion"/>
  </si>
  <si>
    <t>炒：洋蔥Q.蛋Q.絞肉S</t>
    <phoneticPr fontId="3" type="noConversion"/>
  </si>
  <si>
    <t>炒：高麗菜Q.木耳Q.紅蘿蔔Q</t>
    <phoneticPr fontId="3" type="noConversion"/>
  </si>
  <si>
    <t>白蘿蔔Q.雞丁S</t>
    <phoneticPr fontId="3" type="noConversion"/>
  </si>
  <si>
    <t>茄汁
蛋炒飯</t>
    <phoneticPr fontId="3" type="noConversion"/>
  </si>
  <si>
    <t>照燒腿排</t>
    <phoneticPr fontId="3" type="noConversion"/>
  </si>
  <si>
    <t>玉米奶酥+薯條</t>
    <phoneticPr fontId="3" type="noConversion"/>
  </si>
  <si>
    <t>燒仙草</t>
    <phoneticPr fontId="3" type="noConversion"/>
  </si>
  <si>
    <t>炸：玉米餅Sx1.地瓜條Qx5</t>
    <phoneticPr fontId="3" type="noConversion"/>
  </si>
  <si>
    <t>仙草汁.花豆.芋圓</t>
    <phoneticPr fontId="3" type="noConversion"/>
  </si>
  <si>
    <t>糖醋肉丁</t>
    <phoneticPr fontId="3" type="noConversion"/>
  </si>
  <si>
    <t>清香佛手瓜</t>
    <phoneticPr fontId="3" type="noConversion"/>
  </si>
  <si>
    <t>蒜味海帶根</t>
    <phoneticPr fontId="3" type="noConversion"/>
  </si>
  <si>
    <t>榨菜肉絲湯</t>
    <phoneticPr fontId="3" type="noConversion"/>
  </si>
  <si>
    <t>炒：海帶根.肉絲S.芝麻</t>
    <phoneticPr fontId="3" type="noConversion"/>
  </si>
  <si>
    <t>榨菜絲.肉絲S.粉絲.紅蘿蔔Q</t>
    <phoneticPr fontId="3" type="noConversion"/>
  </si>
  <si>
    <t>蕎麥飯</t>
    <phoneticPr fontId="3" type="noConversion"/>
  </si>
  <si>
    <t>京醬雞</t>
    <phoneticPr fontId="3" type="noConversion"/>
  </si>
  <si>
    <t>起司濃湯薯</t>
    <phoneticPr fontId="3" type="noConversion"/>
  </si>
  <si>
    <t>蝦香結頭菜</t>
    <phoneticPr fontId="3" type="noConversion"/>
  </si>
  <si>
    <t>燒：洋芋Q.胡蘿蔔Q.絞肉S.乳酪絲</t>
    <phoneticPr fontId="3" type="noConversion"/>
  </si>
  <si>
    <t>豆腐.海帶芽.味噌</t>
    <phoneticPr fontId="3" type="noConversion"/>
  </si>
  <si>
    <t>麥片飯</t>
    <phoneticPr fontId="3" type="noConversion"/>
  </si>
  <si>
    <t>雙色炒涼薯</t>
    <phoneticPr fontId="3" type="noConversion"/>
  </si>
  <si>
    <t>玉米蛋花湯</t>
    <phoneticPr fontId="3" type="noConversion"/>
  </si>
  <si>
    <t>玉米Q.蛋Q.紅蘿蔔Q</t>
    <phoneticPr fontId="3" type="noConversion"/>
  </si>
  <si>
    <t>寒假愉快!!</t>
    <phoneticPr fontId="3" type="noConversion"/>
  </si>
  <si>
    <t>義式香草燉肉</t>
    <phoneticPr fontId="3" type="noConversion"/>
  </si>
  <si>
    <t>毛豆干丁</t>
    <phoneticPr fontId="3" type="noConversion"/>
  </si>
  <si>
    <t>奶香焗白菜</t>
    <phoneticPr fontId="3" type="noConversion"/>
  </si>
  <si>
    <t>巧達濃湯</t>
    <phoneticPr fontId="3" type="noConversion"/>
  </si>
  <si>
    <t>燒：肉丁S.洋芋Q.番茄Q</t>
    <phoneticPr fontId="3" type="noConversion"/>
  </si>
  <si>
    <t>洋蔥Q.西芹Q.玉米Q</t>
    <phoneticPr fontId="3" type="noConversion"/>
  </si>
  <si>
    <r>
      <t xml:space="preserve">古早味
醬油炒飯
</t>
    </r>
    <r>
      <rPr>
        <b/>
        <sz val="8"/>
        <rFont val="微軟正黑體"/>
        <family val="2"/>
        <charset val="136"/>
      </rPr>
      <t>元宵節</t>
    </r>
    <phoneticPr fontId="3" type="noConversion"/>
  </si>
  <si>
    <t>卡啦炸雞</t>
    <phoneticPr fontId="3" type="noConversion"/>
  </si>
  <si>
    <t>沙茶蘿蔔糕</t>
    <phoneticPr fontId="3" type="noConversion"/>
  </si>
  <si>
    <t>脆炒高麗菜</t>
    <phoneticPr fontId="3" type="noConversion"/>
  </si>
  <si>
    <t>履歷蔬菜</t>
    <phoneticPr fontId="3" type="noConversion"/>
  </si>
  <si>
    <t>元宵甜湯圓</t>
    <phoneticPr fontId="3" type="noConversion"/>
  </si>
  <si>
    <t>炸：雞排S</t>
    <phoneticPr fontId="3" type="noConversion"/>
  </si>
  <si>
    <t>燒：蘿蔔糕.蝦米</t>
    <phoneticPr fontId="3" type="noConversion"/>
  </si>
  <si>
    <t>紅豆T.湯圓</t>
    <phoneticPr fontId="3" type="noConversion"/>
  </si>
  <si>
    <t>白米飯</t>
    <phoneticPr fontId="3" type="noConversion"/>
  </si>
  <si>
    <t>五香小雞腿</t>
    <phoneticPr fontId="3" type="noConversion"/>
  </si>
  <si>
    <t>清炒海帶根</t>
    <phoneticPr fontId="3" type="noConversion"/>
  </si>
  <si>
    <t>滷：翅小腿S x2</t>
    <phoneticPr fontId="3" type="noConversion"/>
  </si>
  <si>
    <t>豆薯Q.豬肉片S.枸杞</t>
    <phoneticPr fontId="3" type="noConversion"/>
  </si>
  <si>
    <t>燕麥飯</t>
    <phoneticPr fontId="3" type="noConversion"/>
  </si>
  <si>
    <t>暖薑麻油豬</t>
    <phoneticPr fontId="3" type="noConversion"/>
  </si>
  <si>
    <t>炸鹹酥雞</t>
    <phoneticPr fontId="3" type="noConversion"/>
  </si>
  <si>
    <t>柴魚蘿蔔湯</t>
    <phoneticPr fontId="3" type="noConversion"/>
  </si>
  <si>
    <t>煮：肉片S.香菇Q.凍豆腐</t>
    <phoneticPr fontId="3" type="noConversion"/>
  </si>
  <si>
    <t>白蘿蔔Q.紅蘿蔔Q.肉片S</t>
    <phoneticPr fontId="3" type="noConversion"/>
  </si>
  <si>
    <t>大醬燒肉</t>
    <phoneticPr fontId="3" type="noConversion"/>
  </si>
  <si>
    <t>關東油豆腐</t>
    <phoneticPr fontId="3" type="noConversion"/>
  </si>
  <si>
    <t>香油拌雙芽</t>
    <phoneticPr fontId="3" type="noConversion"/>
  </si>
  <si>
    <t>元氣蔬菜湯</t>
    <phoneticPr fontId="3" type="noConversion"/>
  </si>
  <si>
    <t>煮：油豆腐</t>
    <phoneticPr fontId="3" type="noConversion"/>
  </si>
  <si>
    <t>高麗菜Q.番茄Q.芹Q</t>
    <phoneticPr fontId="3" type="noConversion"/>
  </si>
  <si>
    <t>胚芽飯</t>
    <phoneticPr fontId="3" type="noConversion"/>
  </si>
  <si>
    <t>豆皮佛手瓜</t>
    <phoneticPr fontId="3" type="noConversion"/>
  </si>
  <si>
    <t>炒：雞丁S.豆干.九層塔</t>
    <phoneticPr fontId="3" type="noConversion"/>
  </si>
  <si>
    <t>炒：佛手瓜Q.木耳Q.豆皮</t>
    <phoneticPr fontId="3" type="noConversion"/>
  </si>
  <si>
    <t>蘑菇鐵板麵</t>
    <phoneticPr fontId="3" type="noConversion"/>
  </si>
  <si>
    <t>BBQ醬燒肋排</t>
    <phoneticPr fontId="3" type="noConversion"/>
  </si>
  <si>
    <t>美式炸雞塊</t>
    <phoneticPr fontId="3" type="noConversion"/>
  </si>
  <si>
    <t>蒜香青花菜</t>
    <phoneticPr fontId="3" type="noConversion"/>
  </si>
  <si>
    <t>黑糖山粉圓</t>
    <phoneticPr fontId="3" type="noConversion"/>
  </si>
  <si>
    <t>燒：肋排S</t>
    <phoneticPr fontId="3" type="noConversion"/>
  </si>
  <si>
    <t>炸：雞塊S x2</t>
    <phoneticPr fontId="3" type="noConversion"/>
  </si>
  <si>
    <t>炒：青花菜Q.紅蘿蔔Q</t>
    <phoneticPr fontId="3" type="noConversion"/>
  </si>
  <si>
    <t>黑糖.山粉圓.小薏仁</t>
    <phoneticPr fontId="3" type="noConversion"/>
  </si>
  <si>
    <t>白米飯</t>
    <phoneticPr fontId="3" type="noConversion"/>
  </si>
  <si>
    <t>脆皮炸雞腿</t>
    <phoneticPr fontId="3" type="noConversion"/>
  </si>
  <si>
    <t>蜜糖豆干</t>
    <phoneticPr fontId="3" type="noConversion"/>
  </si>
  <si>
    <t>山藥排骨湯</t>
    <phoneticPr fontId="3" type="noConversion"/>
  </si>
  <si>
    <t>炸：雞腿S</t>
    <phoneticPr fontId="3" type="noConversion"/>
  </si>
  <si>
    <t>滷：四分干.豬肉片S</t>
    <phoneticPr fontId="3" type="noConversion"/>
  </si>
  <si>
    <t>枸杞.山藥Q.洋芋Q.排骨S</t>
    <phoneticPr fontId="3" type="noConversion"/>
  </si>
  <si>
    <t>糙米飯</t>
    <phoneticPr fontId="3" type="noConversion"/>
  </si>
  <si>
    <t>蔥油嫩雞</t>
    <phoneticPr fontId="3" type="noConversion"/>
  </si>
  <si>
    <t>冬瓜肉燥</t>
    <phoneticPr fontId="3" type="noConversion"/>
  </si>
  <si>
    <t>燒：冬瓜Q.絞肉S.鹹冬瓜</t>
    <phoneticPr fontId="3" type="noConversion"/>
  </si>
  <si>
    <t>乾金針.金針菇Q.肉絲S</t>
    <phoneticPr fontId="3" type="noConversion"/>
  </si>
  <si>
    <t>卡滋豬排</t>
    <phoneticPr fontId="3" type="noConversion"/>
  </si>
  <si>
    <t>打拋干丁</t>
    <phoneticPr fontId="3" type="noConversion"/>
  </si>
  <si>
    <t>蒜香豆芽</t>
    <phoneticPr fontId="3" type="noConversion"/>
  </si>
  <si>
    <t>蔬菜清湯</t>
    <phoneticPr fontId="3" type="noConversion"/>
  </si>
  <si>
    <t>炸：豬排S</t>
    <phoneticPr fontId="3" type="noConversion"/>
  </si>
  <si>
    <t>炒：絞肉S.豆干.九層塔</t>
    <phoneticPr fontId="3" type="noConversion"/>
  </si>
  <si>
    <t>炒：綠豆芽Q.木耳Q.紅蘿蔔Q</t>
    <phoneticPr fontId="3" type="noConversion"/>
  </si>
  <si>
    <t>高麗菜Q.菇Q.玉米Q</t>
    <phoneticPr fontId="3" type="noConversion"/>
  </si>
  <si>
    <t>紫米飯</t>
    <phoneticPr fontId="3" type="noConversion"/>
  </si>
  <si>
    <t>小魚味噌湯</t>
    <phoneticPr fontId="3" type="noConversion"/>
  </si>
  <si>
    <t>小魚干.味噌.海帶芽.豆腐</t>
    <phoneticPr fontId="3" type="noConversion"/>
  </si>
  <si>
    <t>墨西哥香料飯</t>
    <phoneticPr fontId="3" type="noConversion"/>
  </si>
  <si>
    <t>檸檬雞翅</t>
    <phoneticPr fontId="3" type="noConversion"/>
  </si>
  <si>
    <t>甘甜炸薯條</t>
    <phoneticPr fontId="3" type="noConversion"/>
  </si>
  <si>
    <t>豆醬敏豆</t>
    <phoneticPr fontId="3" type="noConversion"/>
  </si>
  <si>
    <t>綠豆西谷米</t>
    <phoneticPr fontId="3" type="noConversion"/>
  </si>
  <si>
    <t>炸：地瓜條Q</t>
    <phoneticPr fontId="3" type="noConversion"/>
  </si>
  <si>
    <t>綠豆仁.西谷米</t>
    <phoneticPr fontId="3" type="noConversion"/>
  </si>
  <si>
    <t>麥片飯</t>
    <phoneticPr fontId="3" type="noConversion"/>
  </si>
  <si>
    <t>紅蔥拌高麗</t>
    <phoneticPr fontId="3" type="noConversion"/>
  </si>
  <si>
    <t>夜市滷味</t>
    <phoneticPr fontId="3" type="noConversion"/>
  </si>
  <si>
    <t>番茄豆腐湯</t>
    <phoneticPr fontId="3" type="noConversion"/>
  </si>
  <si>
    <t>炒：高麗菜Q.紅蘿蔔Q.肉絲S</t>
    <phoneticPr fontId="3" type="noConversion"/>
  </si>
  <si>
    <t>滷：白蘿蔔Q.豬血糕S.酸菜心</t>
    <phoneticPr fontId="3" type="noConversion"/>
  </si>
  <si>
    <t>番茄Q.豆腐</t>
    <phoneticPr fontId="3" type="noConversion"/>
  </si>
  <si>
    <t>蕎麥飯</t>
    <phoneticPr fontId="3" type="noConversion"/>
  </si>
  <si>
    <t>義式香草燉肉</t>
    <phoneticPr fontId="3" type="noConversion"/>
  </si>
  <si>
    <t>毛豆干丁</t>
    <phoneticPr fontId="3" type="noConversion"/>
  </si>
  <si>
    <t>奶香焗白菜</t>
    <phoneticPr fontId="3" type="noConversion"/>
  </si>
  <si>
    <t>巧達濃湯</t>
    <phoneticPr fontId="3" type="noConversion"/>
  </si>
  <si>
    <t>燒：肉丁S.洋芋Q.番茄Q</t>
    <phoneticPr fontId="3" type="noConversion"/>
  </si>
  <si>
    <t>洋蔥Q.西芹Q.玉米Q</t>
    <phoneticPr fontId="3" type="noConversion"/>
  </si>
  <si>
    <r>
      <t xml:space="preserve">古早味
醬油炒飯
</t>
    </r>
    <r>
      <rPr>
        <b/>
        <sz val="8"/>
        <rFont val="微軟正黑體"/>
        <family val="2"/>
        <charset val="136"/>
      </rPr>
      <t>元宵節</t>
    </r>
    <phoneticPr fontId="3" type="noConversion"/>
  </si>
  <si>
    <t>卡啦炸雞</t>
    <phoneticPr fontId="3" type="noConversion"/>
  </si>
  <si>
    <t>沙茶蘿蔔糕</t>
    <phoneticPr fontId="3" type="noConversion"/>
  </si>
  <si>
    <t>脆炒高麗菜</t>
    <phoneticPr fontId="3" type="noConversion"/>
  </si>
  <si>
    <t>履歷蔬菜</t>
    <phoneticPr fontId="3" type="noConversion"/>
  </si>
  <si>
    <t>元宵甜湯圓</t>
    <phoneticPr fontId="3" type="noConversion"/>
  </si>
  <si>
    <t>炸：雞排S</t>
    <phoneticPr fontId="3" type="noConversion"/>
  </si>
  <si>
    <t>燒：蘿蔔糕.蝦米</t>
    <phoneticPr fontId="3" type="noConversion"/>
  </si>
  <si>
    <t>紅豆T.湯圓</t>
    <phoneticPr fontId="3" type="noConversion"/>
  </si>
  <si>
    <t>五香小雞腿</t>
    <phoneticPr fontId="3" type="noConversion"/>
  </si>
  <si>
    <t>清炒海帶根</t>
    <phoneticPr fontId="3" type="noConversion"/>
  </si>
  <si>
    <t>滷：翅小腿S x2</t>
    <phoneticPr fontId="3" type="noConversion"/>
  </si>
  <si>
    <t>豆薯Q.豬肉片S.枸杞</t>
    <phoneticPr fontId="3" type="noConversion"/>
  </si>
  <si>
    <t>暖薑麻油豬</t>
    <phoneticPr fontId="3" type="noConversion"/>
  </si>
  <si>
    <t>炸鹹酥雞</t>
    <phoneticPr fontId="3" type="noConversion"/>
  </si>
  <si>
    <t>柴魚蘿蔔湯</t>
    <phoneticPr fontId="3" type="noConversion"/>
  </si>
  <si>
    <t>煮：肉片S.香菇Q.凍豆腐</t>
    <phoneticPr fontId="3" type="noConversion"/>
  </si>
  <si>
    <t>白蘿蔔Q.紅蘿蔔Q.肉片S</t>
    <phoneticPr fontId="3" type="noConversion"/>
  </si>
  <si>
    <t>大醬燒肉</t>
    <phoneticPr fontId="3" type="noConversion"/>
  </si>
  <si>
    <t>關東油豆腐</t>
    <phoneticPr fontId="3" type="noConversion"/>
  </si>
  <si>
    <t>香油拌雙芽</t>
    <phoneticPr fontId="3" type="noConversion"/>
  </si>
  <si>
    <t>元氣蔬菜湯</t>
    <phoneticPr fontId="3" type="noConversion"/>
  </si>
  <si>
    <t>煮：油豆腐</t>
    <phoneticPr fontId="3" type="noConversion"/>
  </si>
  <si>
    <t>高麗菜Q.番茄Q.芹Q</t>
    <phoneticPr fontId="3" type="noConversion"/>
  </si>
  <si>
    <t>胚芽飯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</si>
</sst>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.0_);[Red]\(0.0\)"/>
  </numFmts>
  <fonts count="46">
    <font>
      <sz val="12"/>
      <color theme="1"/>
      <name val="新細明體"/>
      <family val="2"/>
      <charset val="136"/>
      <scheme val="minor"/>
    </font>
    <font>
      <sz val="32"/>
      <color rgb="FF000066"/>
      <name val="華康娃娃體W7"/>
      <family val="5"/>
      <charset val="136"/>
    </font>
    <font>
      <sz val="20"/>
      <color rgb="FF000066"/>
      <name val="華康娃娃體W7"/>
      <family val="5"/>
      <charset val="136"/>
    </font>
    <font>
      <sz val="9"/>
      <name val="新細明體"/>
      <family val="2"/>
      <charset val="136"/>
      <scheme val="minor"/>
    </font>
    <font>
      <sz val="20"/>
      <name val="華康少女文字W7"/>
      <family val="5"/>
      <charset val="136"/>
    </font>
    <font>
      <sz val="32"/>
      <color rgb="FF0070C0"/>
      <name val="華康新綜藝體W9(P)"/>
      <family val="5"/>
      <charset val="136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華康少女文字W7"/>
      <family val="5"/>
      <charset val="136"/>
    </font>
    <font>
      <b/>
      <sz val="6"/>
      <color theme="1"/>
      <name val="微軟正黑體"/>
      <family val="2"/>
      <charset val="136"/>
    </font>
    <font>
      <b/>
      <sz val="5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6"/>
      <color theme="8" tint="-0.249977111117893"/>
      <name val="微軟正黑體"/>
      <family val="2"/>
      <charset val="136"/>
    </font>
    <font>
      <b/>
      <sz val="6"/>
      <color theme="8" tint="-0.249977111117893"/>
      <name val="微軟正黑體"/>
      <family val="2"/>
      <charset val="136"/>
    </font>
    <font>
      <sz val="14"/>
      <color theme="1"/>
      <name val="華康彩帶體"/>
      <family val="5"/>
      <charset val="136"/>
    </font>
    <font>
      <sz val="6"/>
      <color theme="1"/>
      <name val="微軟正黑體"/>
      <family val="2"/>
      <charset val="136"/>
    </font>
    <font>
      <sz val="6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4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8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7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22"/>
      <color theme="1"/>
      <name val="華康彩帶體"/>
      <family val="5"/>
      <charset val="136"/>
    </font>
    <font>
      <b/>
      <sz val="9"/>
      <color rgb="FF0000FF"/>
      <name val="微軟正黑體"/>
      <family val="2"/>
      <charset val="136"/>
    </font>
    <font>
      <b/>
      <sz val="12"/>
      <color theme="8" tint="-0.249977111117893"/>
      <name val="微軟正黑體"/>
      <family val="2"/>
      <charset val="136"/>
    </font>
    <font>
      <b/>
      <sz val="11"/>
      <color theme="8" tint="-0.249977111117893"/>
      <name val="微軟正黑體"/>
      <family val="2"/>
      <charset val="136"/>
    </font>
    <font>
      <sz val="7"/>
      <color theme="8" tint="-0.249977111117893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3"/>
      <name val="微軟正黑體"/>
      <family val="2"/>
      <charset val="136"/>
    </font>
    <font>
      <sz val="26"/>
      <color rgb="FF000066"/>
      <name val="華康娃娃體W7"/>
      <family val="5"/>
      <charset val="136"/>
    </font>
    <font>
      <sz val="11"/>
      <color theme="1"/>
      <name val="華康彩帶體"/>
      <family val="5"/>
      <charset val="136"/>
    </font>
    <font>
      <sz val="11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5" fillId="0" borderId="0"/>
  </cellStyleXfs>
  <cellXfs count="175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 wrapText="1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top" wrapText="1"/>
    </xf>
    <xf numFmtId="0" fontId="30" fillId="0" borderId="0" xfId="1" applyFont="1" applyFill="1" applyBorder="1" applyAlignment="1">
      <alignment vertical="center" wrapText="1"/>
    </xf>
    <xf numFmtId="0" fontId="31" fillId="0" borderId="0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178" fontId="23" fillId="0" borderId="0" xfId="1" applyNumberFormat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4" fillId="0" borderId="0" xfId="1" applyFont="1" applyFill="1" applyBorder="1" applyAlignment="1">
      <alignment vertical="center"/>
    </xf>
    <xf numFmtId="0" fontId="35" fillId="0" borderId="0" xfId="1" applyFont="1" applyFill="1" applyBorder="1" applyAlignment="1">
      <alignment horizontal="left" vertical="center"/>
    </xf>
    <xf numFmtId="0" fontId="28" fillId="0" borderId="0" xfId="1" applyFont="1" applyFill="1" applyBorder="1" applyAlignment="1">
      <alignment horizontal="right" vertical="center"/>
    </xf>
    <xf numFmtId="0" fontId="3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26" fillId="0" borderId="34" xfId="1" applyFont="1" applyFill="1" applyBorder="1" applyAlignment="1">
      <alignment vertical="center"/>
    </xf>
    <xf numFmtId="0" fontId="27" fillId="0" borderId="34" xfId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176" fontId="16" fillId="0" borderId="35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center" vertical="center" textRotation="255" shrinkToFit="1"/>
    </xf>
    <xf numFmtId="177" fontId="20" fillId="0" borderId="40" xfId="0" applyNumberFormat="1" applyFont="1" applyFill="1" applyBorder="1" applyAlignment="1">
      <alignment horizontal="center" vertical="center" textRotation="255" shrinkToFit="1"/>
    </xf>
    <xf numFmtId="0" fontId="17" fillId="0" borderId="7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177" fontId="23" fillId="0" borderId="26" xfId="0" applyNumberFormat="1" applyFont="1" applyFill="1" applyBorder="1" applyAlignment="1">
      <alignment horizontal="center" vertical="center" wrapText="1" shrinkToFit="1"/>
    </xf>
    <xf numFmtId="177" fontId="23" fillId="0" borderId="24" xfId="0" applyNumberFormat="1" applyFont="1" applyFill="1" applyBorder="1" applyAlignment="1">
      <alignment horizontal="center" vertical="center" shrinkToFit="1"/>
    </xf>
    <xf numFmtId="176" fontId="36" fillId="0" borderId="0" xfId="0" applyNumberFormat="1" applyFont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textRotation="255" wrapText="1" shrinkToFit="1"/>
    </xf>
    <xf numFmtId="0" fontId="20" fillId="0" borderId="23" xfId="0" applyFont="1" applyFill="1" applyBorder="1" applyAlignment="1">
      <alignment horizontal="center" vertical="center" textRotation="255" shrinkToFit="1"/>
    </xf>
    <xf numFmtId="177" fontId="20" fillId="0" borderId="21" xfId="0" applyNumberFormat="1" applyFont="1" applyFill="1" applyBorder="1" applyAlignment="1">
      <alignment horizontal="center" vertical="center" textRotation="255" wrapText="1" shrinkToFit="1"/>
    </xf>
    <xf numFmtId="177" fontId="20" fillId="0" borderId="24" xfId="0" applyNumberFormat="1" applyFont="1" applyFill="1" applyBorder="1" applyAlignment="1">
      <alignment horizontal="center" vertical="center" textRotation="255" shrinkToFit="1"/>
    </xf>
    <xf numFmtId="176" fontId="16" fillId="0" borderId="25" xfId="0" applyNumberFormat="1" applyFont="1" applyBorder="1" applyAlignment="1">
      <alignment horizontal="center" vertical="center" wrapText="1"/>
    </xf>
    <xf numFmtId="176" fontId="16" fillId="0" borderId="22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textRotation="255" wrapText="1" shrinkToFit="1"/>
    </xf>
    <xf numFmtId="177" fontId="20" fillId="0" borderId="8" xfId="0" applyNumberFormat="1" applyFont="1" applyFill="1" applyBorder="1" applyAlignment="1">
      <alignment horizontal="center" vertical="center" textRotation="255" wrapText="1" shrinkToFit="1"/>
    </xf>
    <xf numFmtId="176" fontId="16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176" fontId="16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177" fontId="20" fillId="0" borderId="11" xfId="0" applyNumberFormat="1" applyFont="1" applyFill="1" applyBorder="1" applyAlignment="1">
      <alignment horizontal="center" vertical="center" textRotation="255" shrinkToFit="1"/>
    </xf>
    <xf numFmtId="176" fontId="16" fillId="0" borderId="9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textRotation="255" shrinkToFit="1"/>
    </xf>
    <xf numFmtId="0" fontId="42" fillId="0" borderId="6" xfId="0" applyFont="1" applyFill="1" applyBorder="1" applyAlignment="1">
      <alignment horizontal="center" vertical="center" wrapText="1" shrinkToFit="1"/>
    </xf>
    <xf numFmtId="0" fontId="42" fillId="0" borderId="10" xfId="0" applyFont="1" applyFill="1" applyBorder="1" applyAlignment="1">
      <alignment horizontal="center" vertical="center" shrinkToFit="1"/>
    </xf>
    <xf numFmtId="0" fontId="42" fillId="0" borderId="6" xfId="0" applyFont="1" applyFill="1" applyBorder="1" applyAlignment="1">
      <alignment horizontal="center" vertical="center" shrinkToFit="1"/>
    </xf>
    <xf numFmtId="177" fontId="20" fillId="0" borderId="18" xfId="0" applyNumberFormat="1" applyFont="1" applyFill="1" applyBorder="1" applyAlignment="1">
      <alignment horizontal="center" vertical="center" textRotation="255" shrinkToFit="1"/>
    </xf>
    <xf numFmtId="176" fontId="16" fillId="0" borderId="16" xfId="0" applyNumberFormat="1" applyFont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176" fontId="15" fillId="0" borderId="12" xfId="0" applyNumberFormat="1" applyFont="1" applyBorder="1" applyAlignment="1">
      <alignment horizontal="center" vertical="center" wrapText="1"/>
    </xf>
    <xf numFmtId="176" fontId="15" fillId="0" borderId="13" xfId="0" applyNumberFormat="1" applyFont="1" applyBorder="1" applyAlignment="1">
      <alignment horizontal="center" vertical="center" wrapText="1"/>
    </xf>
    <xf numFmtId="176" fontId="15" fillId="0" borderId="14" xfId="0" applyNumberFormat="1" applyFont="1" applyBorder="1" applyAlignment="1">
      <alignment horizontal="center" vertical="center" wrapText="1"/>
    </xf>
    <xf numFmtId="176" fontId="15" fillId="0" borderId="15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textRotation="255" shrinkToFit="1"/>
    </xf>
    <xf numFmtId="0" fontId="14" fillId="0" borderId="10" xfId="0" applyFont="1" applyFill="1" applyBorder="1" applyAlignment="1">
      <alignment horizontal="center" vertical="center" textRotation="255" shrinkToFit="1"/>
    </xf>
    <xf numFmtId="177" fontId="14" fillId="0" borderId="8" xfId="0" applyNumberFormat="1" applyFont="1" applyFill="1" applyBorder="1" applyAlignment="1">
      <alignment horizontal="center" vertical="center" textRotation="255"/>
    </xf>
    <xf numFmtId="177" fontId="14" fillId="0" borderId="11" xfId="0" applyNumberFormat="1" applyFont="1" applyFill="1" applyBorder="1" applyAlignment="1">
      <alignment horizontal="center" vertical="center" textRotation="255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textRotation="255" shrinkToFi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20" fillId="0" borderId="7" xfId="0" applyFont="1" applyFill="1" applyBorder="1" applyAlignment="1">
      <alignment horizontal="center" vertical="center" textRotation="255" wrapText="1" shrinkToFit="1"/>
    </xf>
    <xf numFmtId="0" fontId="20" fillId="0" borderId="10" xfId="0" applyFont="1" applyFill="1" applyBorder="1" applyAlignment="1">
      <alignment horizontal="center" vertical="center" textRotation="255" wrapText="1" shrinkToFit="1"/>
    </xf>
    <xf numFmtId="177" fontId="20" fillId="0" borderId="28" xfId="0" applyNumberFormat="1" applyFont="1" applyFill="1" applyBorder="1" applyAlignment="1">
      <alignment horizontal="center" vertical="center" textRotation="255" wrapText="1" shrinkToFit="1"/>
    </xf>
    <xf numFmtId="177" fontId="20" fillId="0" borderId="29" xfId="0" applyNumberFormat="1" applyFont="1" applyFill="1" applyBorder="1" applyAlignment="1">
      <alignment horizontal="center" vertical="center" textRotation="255" wrapText="1" shrinkToFit="1"/>
    </xf>
    <xf numFmtId="177" fontId="20" fillId="0" borderId="30" xfId="0" applyNumberFormat="1" applyFont="1" applyFill="1" applyBorder="1" applyAlignment="1">
      <alignment horizontal="center" vertical="center" textRotation="255" wrapText="1" shrinkToFit="1"/>
    </xf>
    <xf numFmtId="0" fontId="16" fillId="0" borderId="6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textRotation="255"/>
    </xf>
    <xf numFmtId="177" fontId="20" fillId="0" borderId="31" xfId="0" applyNumberFormat="1" applyFont="1" applyFill="1" applyBorder="1" applyAlignment="1">
      <alignment horizontal="center" vertical="center" textRotation="255" wrapText="1" shrinkToFit="1"/>
    </xf>
    <xf numFmtId="177" fontId="20" fillId="0" borderId="26" xfId="0" applyNumberFormat="1" applyFont="1" applyFill="1" applyBorder="1" applyAlignment="1">
      <alignment horizontal="center" vertical="center" textRotation="255" wrapText="1" shrinkToFit="1"/>
    </xf>
    <xf numFmtId="0" fontId="16" fillId="0" borderId="17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textRotation="255"/>
    </xf>
    <xf numFmtId="0" fontId="20" fillId="0" borderId="17" xfId="0" applyFont="1" applyFill="1" applyBorder="1" applyAlignment="1">
      <alignment horizontal="center" vertical="center" textRotation="255" wrapText="1" shrinkToFit="1"/>
    </xf>
    <xf numFmtId="0" fontId="20" fillId="0" borderId="17" xfId="0" applyFont="1" applyFill="1" applyBorder="1" applyAlignment="1">
      <alignment horizontal="center" vertical="center" textRotation="255" shrinkToFit="1"/>
    </xf>
    <xf numFmtId="177" fontId="20" fillId="0" borderId="27" xfId="0" applyNumberFormat="1" applyFont="1" applyFill="1" applyBorder="1" applyAlignment="1">
      <alignment horizontal="center" vertical="center" textRotation="255" shrinkToFit="1"/>
    </xf>
    <xf numFmtId="176" fontId="15" fillId="0" borderId="32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0" borderId="33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176" fontId="44" fillId="0" borderId="12" xfId="0" applyNumberFormat="1" applyFont="1" applyBorder="1" applyAlignment="1">
      <alignment horizontal="center" vertical="center" wrapText="1"/>
    </xf>
    <xf numFmtId="176" fontId="44" fillId="0" borderId="13" xfId="0" applyNumberFormat="1" applyFont="1" applyBorder="1" applyAlignment="1">
      <alignment horizontal="center" vertical="center" wrapText="1"/>
    </xf>
    <xf numFmtId="176" fontId="44" fillId="0" borderId="14" xfId="0" applyNumberFormat="1" applyFont="1" applyBorder="1" applyAlignment="1">
      <alignment horizontal="center" vertical="center" wrapText="1"/>
    </xf>
    <xf numFmtId="176" fontId="44" fillId="0" borderId="15" xfId="0" applyNumberFormat="1" applyFont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center" vertical="center" wrapText="1"/>
    </xf>
    <xf numFmtId="0" fontId="42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16" fillId="0" borderId="1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textRotation="255"/>
    </xf>
    <xf numFmtId="0" fontId="19" fillId="2" borderId="17" xfId="0" applyFont="1" applyFill="1" applyBorder="1" applyAlignment="1">
      <alignment horizontal="center" vertical="center" textRotation="255"/>
    </xf>
    <xf numFmtId="176" fontId="16" fillId="0" borderId="22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2" fillId="0" borderId="42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42" fillId="0" borderId="44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 wrapText="1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7"/>
  <sheetViews>
    <sheetView topLeftCell="A22" zoomScale="70" zoomScaleNormal="70" workbookViewId="0">
      <selection activeCell="F8" sqref="F8"/>
    </sheetView>
  </sheetViews>
  <sheetFormatPr defaultColWidth="9" defaultRowHeight="15.6"/>
  <cols>
    <col min="1" max="1" width="1.21875" style="5" customWidth="1"/>
    <col min="2" max="2" width="3.33203125" style="5" customWidth="1"/>
    <col min="3" max="3" width="1.88671875" style="5" customWidth="1"/>
    <col min="4" max="4" width="11.21875" style="5" customWidth="1"/>
    <col min="5" max="5" width="17.33203125" style="5" customWidth="1"/>
    <col min="6" max="6" width="16.33203125" style="5" customWidth="1"/>
    <col min="7" max="7" width="17.77734375" style="5" customWidth="1"/>
    <col min="8" max="8" width="7.77734375" style="5" customWidth="1"/>
    <col min="9" max="9" width="17.109375" style="5" customWidth="1"/>
    <col min="10" max="10" width="2.109375" style="5" customWidth="1"/>
    <col min="11" max="15" width="1.44140625" style="5" customWidth="1"/>
    <col min="16" max="16384" width="9" style="5"/>
  </cols>
  <sheetData>
    <row r="1" spans="2:15" ht="23.1" customHeight="1">
      <c r="B1" s="108" t="s">
        <v>51</v>
      </c>
      <c r="C1" s="108"/>
      <c r="D1" s="108"/>
      <c r="E1" s="108"/>
      <c r="F1" s="108"/>
      <c r="G1" s="42" t="s">
        <v>118</v>
      </c>
      <c r="H1" s="1"/>
      <c r="I1" s="2"/>
      <c r="J1" s="3"/>
      <c r="K1" s="4"/>
      <c r="L1" s="4"/>
      <c r="M1" s="4"/>
      <c r="N1" s="4"/>
      <c r="O1" s="4"/>
    </row>
    <row r="2" spans="2:15" ht="17.100000000000001" customHeight="1" thickBot="1">
      <c r="B2" s="109"/>
      <c r="C2" s="109"/>
      <c r="D2" s="109"/>
      <c r="E2" s="109"/>
      <c r="F2" s="109"/>
      <c r="G2" s="6"/>
      <c r="H2" s="7"/>
      <c r="I2" s="6"/>
      <c r="J2" s="8"/>
      <c r="K2" s="9"/>
      <c r="L2" s="9"/>
      <c r="M2" s="9"/>
      <c r="N2" s="9"/>
      <c r="O2" s="9"/>
    </row>
    <row r="3" spans="2:15" s="14" customFormat="1" ht="17.399999999999999" customHeight="1">
      <c r="B3" s="10" t="s">
        <v>1</v>
      </c>
      <c r="C3" s="11" t="s">
        <v>52</v>
      </c>
      <c r="D3" s="35" t="s">
        <v>53</v>
      </c>
      <c r="E3" s="35" t="s">
        <v>54</v>
      </c>
      <c r="F3" s="110" t="s">
        <v>55</v>
      </c>
      <c r="G3" s="110"/>
      <c r="H3" s="35" t="s">
        <v>56</v>
      </c>
      <c r="I3" s="35" t="s">
        <v>57</v>
      </c>
      <c r="J3" s="11" t="s">
        <v>5</v>
      </c>
      <c r="K3" s="12" t="s">
        <v>58</v>
      </c>
      <c r="L3" s="12" t="s">
        <v>59</v>
      </c>
      <c r="M3" s="12" t="s">
        <v>60</v>
      </c>
      <c r="N3" s="12" t="s">
        <v>61</v>
      </c>
      <c r="O3" s="13" t="s">
        <v>62</v>
      </c>
    </row>
    <row r="4" spans="2:15" s="14" customFormat="1" ht="27" customHeight="1">
      <c r="B4" s="111" t="s">
        <v>63</v>
      </c>
      <c r="C4" s="112"/>
      <c r="D4" s="113"/>
      <c r="E4" s="113"/>
      <c r="F4" s="113"/>
      <c r="G4" s="113"/>
      <c r="H4" s="113"/>
      <c r="I4" s="113"/>
      <c r="J4" s="112"/>
      <c r="K4" s="112"/>
      <c r="L4" s="112"/>
      <c r="M4" s="112"/>
      <c r="N4" s="112"/>
      <c r="O4" s="114"/>
    </row>
    <row r="5" spans="2:15" s="14" customFormat="1" ht="28.5" customHeight="1">
      <c r="B5" s="90">
        <v>45659</v>
      </c>
      <c r="C5" s="115" t="str">
        <f>RIGHT(TEXT(B5,"AAAA"))</f>
        <v>四</v>
      </c>
      <c r="D5" s="93" t="s">
        <v>138</v>
      </c>
      <c r="E5" s="44" t="s">
        <v>139</v>
      </c>
      <c r="F5" s="44" t="s">
        <v>140</v>
      </c>
      <c r="G5" s="44" t="s">
        <v>141</v>
      </c>
      <c r="H5" s="93" t="s">
        <v>10</v>
      </c>
      <c r="I5" s="44" t="s">
        <v>12</v>
      </c>
      <c r="J5" s="94"/>
      <c r="K5" s="83">
        <v>6.2</v>
      </c>
      <c r="L5" s="83">
        <v>2.8</v>
      </c>
      <c r="M5" s="83">
        <v>2.2000000000000002</v>
      </c>
      <c r="N5" s="83">
        <v>2.4</v>
      </c>
      <c r="O5" s="84">
        <f>K5*70+L5*75+M5*25+N5*45</f>
        <v>807</v>
      </c>
    </row>
    <row r="6" spans="2:15" s="15" customFormat="1" ht="21" customHeight="1">
      <c r="B6" s="96"/>
      <c r="C6" s="116"/>
      <c r="D6" s="98"/>
      <c r="E6" s="45" t="s">
        <v>142</v>
      </c>
      <c r="F6" s="45" t="s">
        <v>143</v>
      </c>
      <c r="G6" s="45" t="s">
        <v>144</v>
      </c>
      <c r="H6" s="98"/>
      <c r="I6" s="45" t="s">
        <v>145</v>
      </c>
      <c r="J6" s="99"/>
      <c r="K6" s="100"/>
      <c r="L6" s="100"/>
      <c r="M6" s="100"/>
      <c r="N6" s="100"/>
      <c r="O6" s="95"/>
    </row>
    <row r="7" spans="2:15" s="14" customFormat="1" ht="28.5" customHeight="1">
      <c r="B7" s="90">
        <f>B5+1</f>
        <v>45660</v>
      </c>
      <c r="C7" s="91" t="str">
        <f>RIGHT(TEXT(B7,"AAAA"))</f>
        <v>五</v>
      </c>
      <c r="D7" s="93" t="s">
        <v>146</v>
      </c>
      <c r="E7" s="44" t="s">
        <v>13</v>
      </c>
      <c r="F7" s="16" t="s">
        <v>147</v>
      </c>
      <c r="G7" s="44" t="s">
        <v>148</v>
      </c>
      <c r="H7" s="93" t="s">
        <v>10</v>
      </c>
      <c r="I7" s="44" t="s">
        <v>149</v>
      </c>
      <c r="J7" s="94"/>
      <c r="K7" s="83">
        <v>6.3</v>
      </c>
      <c r="L7" s="83">
        <v>2.7</v>
      </c>
      <c r="M7" s="83">
        <v>2.4</v>
      </c>
      <c r="N7" s="83">
        <v>2.1</v>
      </c>
      <c r="O7" s="84">
        <f>K7*70+L7*75+M7*25+N7*45</f>
        <v>798</v>
      </c>
    </row>
    <row r="8" spans="2:15" s="15" customFormat="1" ht="21" customHeight="1" thickBot="1">
      <c r="B8" s="105"/>
      <c r="C8" s="92"/>
      <c r="D8" s="106"/>
      <c r="E8" s="55" t="s">
        <v>14</v>
      </c>
      <c r="F8" s="17" t="s">
        <v>15</v>
      </c>
      <c r="G8" s="46" t="s">
        <v>150</v>
      </c>
      <c r="H8" s="106"/>
      <c r="I8" s="55" t="s">
        <v>151</v>
      </c>
      <c r="J8" s="79"/>
      <c r="K8" s="107"/>
      <c r="L8" s="107"/>
      <c r="M8" s="107"/>
      <c r="N8" s="107"/>
      <c r="O8" s="104"/>
    </row>
    <row r="9" spans="2:15" s="14" customFormat="1" ht="28.5" customHeight="1" thickTop="1">
      <c r="B9" s="85">
        <f>B7+3</f>
        <v>45663</v>
      </c>
      <c r="C9" s="86" t="str">
        <f>RIGHT(TEXT(B9,"AAAA"))</f>
        <v>一</v>
      </c>
      <c r="D9" s="87" t="s">
        <v>152</v>
      </c>
      <c r="E9" s="56" t="s">
        <v>153</v>
      </c>
      <c r="F9" s="56" t="s">
        <v>16</v>
      </c>
      <c r="G9" s="43" t="s">
        <v>154</v>
      </c>
      <c r="H9" s="87" t="s">
        <v>9</v>
      </c>
      <c r="I9" s="56" t="s">
        <v>155</v>
      </c>
      <c r="J9" s="89"/>
      <c r="K9" s="67">
        <v>6.3</v>
      </c>
      <c r="L9" s="67">
        <v>2.4</v>
      </c>
      <c r="M9" s="67">
        <v>2.4</v>
      </c>
      <c r="N9" s="67">
        <v>2.4</v>
      </c>
      <c r="O9" s="69">
        <f>K9*70+L9*75+M9*25+N9*45</f>
        <v>789</v>
      </c>
    </row>
    <row r="10" spans="2:15" s="15" customFormat="1" ht="21" customHeight="1">
      <c r="B10" s="96"/>
      <c r="C10" s="97"/>
      <c r="D10" s="98"/>
      <c r="E10" s="45" t="s">
        <v>17</v>
      </c>
      <c r="F10" s="45" t="s">
        <v>18</v>
      </c>
      <c r="G10" s="55" t="s">
        <v>156</v>
      </c>
      <c r="H10" s="98"/>
      <c r="I10" s="45" t="s">
        <v>157</v>
      </c>
      <c r="J10" s="99"/>
      <c r="K10" s="100"/>
      <c r="L10" s="100"/>
      <c r="M10" s="100"/>
      <c r="N10" s="100"/>
      <c r="O10" s="95"/>
    </row>
    <row r="11" spans="2:15" s="14" customFormat="1" ht="28.5" customHeight="1">
      <c r="B11" s="90">
        <f>B9+1</f>
        <v>45664</v>
      </c>
      <c r="C11" s="91" t="str">
        <f>RIGHT(TEXT(B11,"AAAA"))</f>
        <v>二</v>
      </c>
      <c r="D11" s="93" t="s">
        <v>158</v>
      </c>
      <c r="E11" s="44" t="s">
        <v>159</v>
      </c>
      <c r="F11" s="44" t="s">
        <v>160</v>
      </c>
      <c r="G11" s="44" t="s">
        <v>19</v>
      </c>
      <c r="H11" s="93" t="s">
        <v>10</v>
      </c>
      <c r="I11" s="44" t="s">
        <v>161</v>
      </c>
      <c r="J11" s="94"/>
      <c r="K11" s="83">
        <v>6.3</v>
      </c>
      <c r="L11" s="83">
        <v>2.6</v>
      </c>
      <c r="M11" s="83">
        <v>2.2000000000000002</v>
      </c>
      <c r="N11" s="83">
        <v>2.2999999999999998</v>
      </c>
      <c r="O11" s="84">
        <f>K11*70+L11*75+M11*25+N11*45</f>
        <v>794.5</v>
      </c>
    </row>
    <row r="12" spans="2:15" s="15" customFormat="1" ht="21" customHeight="1">
      <c r="B12" s="96"/>
      <c r="C12" s="97"/>
      <c r="D12" s="98"/>
      <c r="E12" s="45" t="s">
        <v>162</v>
      </c>
      <c r="F12" s="45" t="s">
        <v>163</v>
      </c>
      <c r="G12" s="45" t="s">
        <v>164</v>
      </c>
      <c r="H12" s="98"/>
      <c r="I12" s="45" t="s">
        <v>165</v>
      </c>
      <c r="J12" s="99"/>
      <c r="K12" s="100"/>
      <c r="L12" s="100"/>
      <c r="M12" s="100"/>
      <c r="N12" s="100"/>
      <c r="O12" s="95"/>
    </row>
    <row r="13" spans="2:15" s="14" customFormat="1" ht="28.5" customHeight="1">
      <c r="B13" s="90">
        <f>B11+1</f>
        <v>45665</v>
      </c>
      <c r="C13" s="91" t="str">
        <f>RIGHT(TEXT(B13,"AAAA"))</f>
        <v>三</v>
      </c>
      <c r="D13" s="103" t="s">
        <v>166</v>
      </c>
      <c r="E13" s="44" t="s">
        <v>20</v>
      </c>
      <c r="F13" s="44" t="s">
        <v>167</v>
      </c>
      <c r="G13" s="44" t="s">
        <v>168</v>
      </c>
      <c r="H13" s="93" t="s">
        <v>21</v>
      </c>
      <c r="I13" s="44" t="s">
        <v>169</v>
      </c>
      <c r="J13" s="94"/>
      <c r="K13" s="83">
        <v>6.4</v>
      </c>
      <c r="L13" s="83">
        <v>2.7</v>
      </c>
      <c r="M13" s="83">
        <v>2.2000000000000002</v>
      </c>
      <c r="N13" s="83">
        <v>2.4</v>
      </c>
      <c r="O13" s="84">
        <f>K13*70+L13*75+M13*25+N13*45</f>
        <v>813.5</v>
      </c>
    </row>
    <row r="14" spans="2:15" s="15" customFormat="1" ht="21" customHeight="1">
      <c r="B14" s="96"/>
      <c r="C14" s="97"/>
      <c r="D14" s="102"/>
      <c r="E14" s="45" t="s">
        <v>22</v>
      </c>
      <c r="F14" s="45" t="s">
        <v>170</v>
      </c>
      <c r="G14" s="45" t="s">
        <v>171</v>
      </c>
      <c r="H14" s="98"/>
      <c r="I14" s="45" t="s">
        <v>172</v>
      </c>
      <c r="J14" s="99"/>
      <c r="K14" s="100"/>
      <c r="L14" s="100"/>
      <c r="M14" s="100"/>
      <c r="N14" s="100"/>
      <c r="O14" s="95"/>
    </row>
    <row r="15" spans="2:15" s="14" customFormat="1" ht="28.5" customHeight="1">
      <c r="B15" s="90">
        <f>B13+1</f>
        <v>45666</v>
      </c>
      <c r="C15" s="91" t="str">
        <f>RIGHT(TEXT(B15,"AAAA"))</f>
        <v>四</v>
      </c>
      <c r="D15" s="93" t="s">
        <v>146</v>
      </c>
      <c r="E15" s="44" t="s">
        <v>173</v>
      </c>
      <c r="F15" s="44" t="s">
        <v>174</v>
      </c>
      <c r="G15" s="44" t="s">
        <v>175</v>
      </c>
      <c r="H15" s="93" t="s">
        <v>10</v>
      </c>
      <c r="I15" s="44" t="s">
        <v>176</v>
      </c>
      <c r="J15" s="94"/>
      <c r="K15" s="83">
        <v>6.2</v>
      </c>
      <c r="L15" s="83">
        <v>2.8</v>
      </c>
      <c r="M15" s="83">
        <v>2.2000000000000002</v>
      </c>
      <c r="N15" s="83">
        <v>2.2999999999999998</v>
      </c>
      <c r="O15" s="84">
        <f>K15*70+L15*75+M15*25+N15*45</f>
        <v>802.5</v>
      </c>
    </row>
    <row r="16" spans="2:15" s="15" customFormat="1" ht="21" customHeight="1">
      <c r="B16" s="96"/>
      <c r="C16" s="97"/>
      <c r="D16" s="98"/>
      <c r="E16" s="45" t="s">
        <v>128</v>
      </c>
      <c r="F16" s="45" t="s">
        <v>177</v>
      </c>
      <c r="G16" s="45" t="s">
        <v>178</v>
      </c>
      <c r="H16" s="98"/>
      <c r="I16" s="45" t="s">
        <v>179</v>
      </c>
      <c r="J16" s="99"/>
      <c r="K16" s="100"/>
      <c r="L16" s="100"/>
      <c r="M16" s="100"/>
      <c r="N16" s="100"/>
      <c r="O16" s="95"/>
    </row>
    <row r="17" spans="2:15" s="14" customFormat="1" ht="28.5" customHeight="1">
      <c r="B17" s="90">
        <f>B15+1</f>
        <v>45667</v>
      </c>
      <c r="C17" s="91" t="str">
        <f>RIGHT(TEXT(B17,"AAAA"))</f>
        <v>五</v>
      </c>
      <c r="D17" s="93" t="s">
        <v>180</v>
      </c>
      <c r="E17" s="44" t="s">
        <v>23</v>
      </c>
      <c r="F17" s="44" t="s">
        <v>181</v>
      </c>
      <c r="G17" s="44" t="s">
        <v>182</v>
      </c>
      <c r="H17" s="93" t="s">
        <v>10</v>
      </c>
      <c r="I17" s="44" t="s">
        <v>183</v>
      </c>
      <c r="J17" s="94"/>
      <c r="K17" s="83">
        <v>6.2</v>
      </c>
      <c r="L17" s="83">
        <v>2.8</v>
      </c>
      <c r="M17" s="83">
        <v>2.2000000000000002</v>
      </c>
      <c r="N17" s="83">
        <v>2.4</v>
      </c>
      <c r="O17" s="84">
        <f>K17*70+L17*75+M17*25+N17*45</f>
        <v>807</v>
      </c>
    </row>
    <row r="18" spans="2:15" s="15" customFormat="1" ht="21" customHeight="1" thickBot="1">
      <c r="B18" s="72"/>
      <c r="C18" s="92"/>
      <c r="D18" s="88"/>
      <c r="E18" s="46" t="s">
        <v>24</v>
      </c>
      <c r="F18" s="45" t="s">
        <v>184</v>
      </c>
      <c r="G18" s="46" t="s">
        <v>129</v>
      </c>
      <c r="H18" s="88"/>
      <c r="I18" s="57" t="s">
        <v>185</v>
      </c>
      <c r="J18" s="80"/>
      <c r="K18" s="68"/>
      <c r="L18" s="68"/>
      <c r="M18" s="68"/>
      <c r="N18" s="68"/>
      <c r="O18" s="70"/>
    </row>
    <row r="19" spans="2:15" s="14" customFormat="1" ht="28.5" customHeight="1" thickTop="1">
      <c r="B19" s="85">
        <f>B17+3</f>
        <v>45670</v>
      </c>
      <c r="C19" s="86" t="str">
        <f>RIGHT(TEXT(B19,"AAAA"))</f>
        <v>一</v>
      </c>
      <c r="D19" s="87" t="s">
        <v>25</v>
      </c>
      <c r="E19" s="43" t="s">
        <v>26</v>
      </c>
      <c r="F19" s="56" t="s">
        <v>27</v>
      </c>
      <c r="G19" s="43" t="s">
        <v>186</v>
      </c>
      <c r="H19" s="87" t="s">
        <v>9</v>
      </c>
      <c r="I19" s="56" t="s">
        <v>28</v>
      </c>
      <c r="J19" s="89"/>
      <c r="K19" s="67">
        <v>6.4</v>
      </c>
      <c r="L19" s="67">
        <v>2.6</v>
      </c>
      <c r="M19" s="67">
        <v>2.1</v>
      </c>
      <c r="N19" s="67">
        <v>2.4</v>
      </c>
      <c r="O19" s="69">
        <f>K19*70+L19*75+M19*25+N19*45</f>
        <v>803.5</v>
      </c>
    </row>
    <row r="20" spans="2:15" s="15" customFormat="1" ht="21" customHeight="1">
      <c r="B20" s="96"/>
      <c r="C20" s="97"/>
      <c r="D20" s="98"/>
      <c r="E20" s="45" t="s">
        <v>29</v>
      </c>
      <c r="F20" s="45" t="s">
        <v>30</v>
      </c>
      <c r="G20" s="45" t="s">
        <v>187</v>
      </c>
      <c r="H20" s="98"/>
      <c r="I20" s="45" t="s">
        <v>31</v>
      </c>
      <c r="J20" s="99"/>
      <c r="K20" s="100"/>
      <c r="L20" s="100"/>
      <c r="M20" s="100"/>
      <c r="N20" s="100"/>
      <c r="O20" s="95"/>
    </row>
    <row r="21" spans="2:15" s="14" customFormat="1" ht="28.5" customHeight="1">
      <c r="B21" s="90">
        <f>B19+1</f>
        <v>45671</v>
      </c>
      <c r="C21" s="91" t="str">
        <f>RIGHT(TEXT(B21,"AAAA"))</f>
        <v>二</v>
      </c>
      <c r="D21" s="93" t="s">
        <v>32</v>
      </c>
      <c r="E21" s="44" t="s">
        <v>188</v>
      </c>
      <c r="F21" s="44" t="s">
        <v>123</v>
      </c>
      <c r="G21" s="43" t="s">
        <v>33</v>
      </c>
      <c r="H21" s="93" t="s">
        <v>10</v>
      </c>
      <c r="I21" s="44" t="s">
        <v>189</v>
      </c>
      <c r="J21" s="94"/>
      <c r="K21" s="83">
        <v>6.3</v>
      </c>
      <c r="L21" s="83">
        <v>2.6</v>
      </c>
      <c r="M21" s="83">
        <v>2.1</v>
      </c>
      <c r="N21" s="83">
        <v>2.1</v>
      </c>
      <c r="O21" s="84">
        <f>K21*70+L21*75+M21*25+N21*45</f>
        <v>783</v>
      </c>
    </row>
    <row r="22" spans="2:15" s="15" customFormat="1" ht="21" customHeight="1">
      <c r="B22" s="96"/>
      <c r="C22" s="97"/>
      <c r="D22" s="98"/>
      <c r="E22" s="45" t="s">
        <v>190</v>
      </c>
      <c r="F22" s="45" t="s">
        <v>191</v>
      </c>
      <c r="G22" s="45" t="s">
        <v>192</v>
      </c>
      <c r="H22" s="98"/>
      <c r="I22" s="45" t="s">
        <v>193</v>
      </c>
      <c r="J22" s="99"/>
      <c r="K22" s="100"/>
      <c r="L22" s="100"/>
      <c r="M22" s="100"/>
      <c r="N22" s="100"/>
      <c r="O22" s="95"/>
    </row>
    <row r="23" spans="2:15" s="14" customFormat="1" ht="28.5" customHeight="1">
      <c r="B23" s="90">
        <f>B21+1</f>
        <v>45672</v>
      </c>
      <c r="C23" s="91" t="str">
        <f>RIGHT(TEXT(B23,"AAAA"))</f>
        <v>三</v>
      </c>
      <c r="D23" s="101" t="s">
        <v>194</v>
      </c>
      <c r="E23" s="44" t="s">
        <v>195</v>
      </c>
      <c r="F23" s="43" t="s">
        <v>34</v>
      </c>
      <c r="G23" s="44" t="s">
        <v>196</v>
      </c>
      <c r="H23" s="93" t="s">
        <v>21</v>
      </c>
      <c r="I23" s="44" t="s">
        <v>197</v>
      </c>
      <c r="J23" s="94"/>
      <c r="K23" s="83">
        <v>6.4</v>
      </c>
      <c r="L23" s="83">
        <v>2.7</v>
      </c>
      <c r="M23" s="83">
        <v>2.1</v>
      </c>
      <c r="N23" s="83">
        <v>2.4</v>
      </c>
      <c r="O23" s="84">
        <f>K23*70+L23*75+M23*25+N23*45</f>
        <v>811</v>
      </c>
    </row>
    <row r="24" spans="2:15" s="15" customFormat="1" ht="21" customHeight="1">
      <c r="B24" s="96"/>
      <c r="C24" s="97"/>
      <c r="D24" s="102"/>
      <c r="E24" s="45" t="s">
        <v>35</v>
      </c>
      <c r="F24" s="45" t="s">
        <v>36</v>
      </c>
      <c r="G24" s="45" t="s">
        <v>198</v>
      </c>
      <c r="H24" s="98"/>
      <c r="I24" s="45" t="s">
        <v>199</v>
      </c>
      <c r="J24" s="99"/>
      <c r="K24" s="100"/>
      <c r="L24" s="100"/>
      <c r="M24" s="100"/>
      <c r="N24" s="100"/>
      <c r="O24" s="95"/>
    </row>
    <row r="25" spans="2:15" s="14" customFormat="1" ht="28.5" customHeight="1">
      <c r="B25" s="90">
        <f>B23+1</f>
        <v>45673</v>
      </c>
      <c r="C25" s="91" t="str">
        <f>RIGHT(TEXT(B25,"AAAA"))</f>
        <v>四</v>
      </c>
      <c r="D25" s="93" t="s">
        <v>25</v>
      </c>
      <c r="E25" s="44" t="s">
        <v>200</v>
      </c>
      <c r="F25" s="44" t="s">
        <v>201</v>
      </c>
      <c r="G25" s="44" t="s">
        <v>202</v>
      </c>
      <c r="H25" s="93" t="s">
        <v>10</v>
      </c>
      <c r="I25" s="43" t="s">
        <v>203</v>
      </c>
      <c r="J25" s="94"/>
      <c r="K25" s="83">
        <v>6.2</v>
      </c>
      <c r="L25" s="83">
        <v>2.8</v>
      </c>
      <c r="M25" s="83">
        <v>2.2000000000000002</v>
      </c>
      <c r="N25" s="83">
        <v>2.2999999999999998</v>
      </c>
      <c r="O25" s="84">
        <f>K25*70+L25*75+M25*25+N25*45</f>
        <v>802.5</v>
      </c>
    </row>
    <row r="26" spans="2:15" s="15" customFormat="1" ht="21" customHeight="1">
      <c r="B26" s="96"/>
      <c r="C26" s="97"/>
      <c r="D26" s="98"/>
      <c r="E26" s="45" t="s">
        <v>37</v>
      </c>
      <c r="F26" s="45" t="s">
        <v>38</v>
      </c>
      <c r="G26" s="45" t="s">
        <v>204</v>
      </c>
      <c r="H26" s="98"/>
      <c r="I26" s="45" t="s">
        <v>205</v>
      </c>
      <c r="J26" s="99"/>
      <c r="K26" s="100"/>
      <c r="L26" s="100"/>
      <c r="M26" s="100"/>
      <c r="N26" s="100"/>
      <c r="O26" s="95"/>
    </row>
    <row r="27" spans="2:15" s="14" customFormat="1" ht="28.5" customHeight="1">
      <c r="B27" s="90">
        <f>B25+1</f>
        <v>45674</v>
      </c>
      <c r="C27" s="91" t="str">
        <f>RIGHT(TEXT(B27,"AAAA"))</f>
        <v>五</v>
      </c>
      <c r="D27" s="93" t="s">
        <v>39</v>
      </c>
      <c r="E27" s="43" t="s">
        <v>207</v>
      </c>
      <c r="F27" s="44" t="s">
        <v>208</v>
      </c>
      <c r="G27" s="44" t="s">
        <v>209</v>
      </c>
      <c r="H27" s="93" t="s">
        <v>10</v>
      </c>
      <c r="I27" s="44" t="s">
        <v>40</v>
      </c>
      <c r="J27" s="94" t="s">
        <v>120</v>
      </c>
      <c r="K27" s="83">
        <v>6.2</v>
      </c>
      <c r="L27" s="83">
        <v>2.8</v>
      </c>
      <c r="M27" s="83">
        <v>2.2000000000000002</v>
      </c>
      <c r="N27" s="83">
        <v>2.4</v>
      </c>
      <c r="O27" s="84">
        <f>K27*70+L27*75+M27*25+N27*45</f>
        <v>807</v>
      </c>
    </row>
    <row r="28" spans="2:15" s="15" customFormat="1" ht="21" customHeight="1" thickBot="1">
      <c r="B28" s="72"/>
      <c r="C28" s="92"/>
      <c r="D28" s="88"/>
      <c r="E28" s="57" t="s">
        <v>41</v>
      </c>
      <c r="F28" s="57" t="s">
        <v>210</v>
      </c>
      <c r="G28" s="57" t="s">
        <v>42</v>
      </c>
      <c r="H28" s="88"/>
      <c r="I28" s="45" t="s">
        <v>211</v>
      </c>
      <c r="J28" s="80"/>
      <c r="K28" s="68"/>
      <c r="L28" s="68"/>
      <c r="M28" s="68"/>
      <c r="N28" s="68"/>
      <c r="O28" s="70"/>
    </row>
    <row r="29" spans="2:15" s="14" customFormat="1" ht="28.5" customHeight="1" thickTop="1">
      <c r="B29" s="85">
        <f>B27+3</f>
        <v>45677</v>
      </c>
      <c r="C29" s="86" t="str">
        <f>RIGHT(TEXT(B29,"AAAA"))</f>
        <v>一</v>
      </c>
      <c r="D29" s="87" t="s">
        <v>212</v>
      </c>
      <c r="E29" s="56" t="s">
        <v>43</v>
      </c>
      <c r="F29" s="56" t="s">
        <v>44</v>
      </c>
      <c r="G29" s="56" t="s">
        <v>213</v>
      </c>
      <c r="H29" s="87" t="s">
        <v>9</v>
      </c>
      <c r="I29" s="56" t="s">
        <v>214</v>
      </c>
      <c r="J29" s="89"/>
      <c r="K29" s="67">
        <v>6.4</v>
      </c>
      <c r="L29" s="67">
        <v>2.4</v>
      </c>
      <c r="M29" s="67">
        <v>2.1</v>
      </c>
      <c r="N29" s="67">
        <v>2.4</v>
      </c>
      <c r="O29" s="69">
        <f>K29*70+L29*75+M29*25+N29*45</f>
        <v>788.5</v>
      </c>
    </row>
    <row r="30" spans="2:15" s="15" customFormat="1" ht="21" customHeight="1" thickBot="1">
      <c r="B30" s="72"/>
      <c r="C30" s="74"/>
      <c r="D30" s="88"/>
      <c r="E30" s="57" t="s">
        <v>11</v>
      </c>
      <c r="F30" s="57" t="s">
        <v>45</v>
      </c>
      <c r="G30" s="57" t="s">
        <v>46</v>
      </c>
      <c r="H30" s="88"/>
      <c r="I30" s="57" t="s">
        <v>215</v>
      </c>
      <c r="J30" s="80"/>
      <c r="K30" s="68"/>
      <c r="L30" s="68"/>
      <c r="M30" s="68"/>
      <c r="N30" s="68"/>
      <c r="O30" s="70"/>
    </row>
    <row r="31" spans="2:15" s="14" customFormat="1" ht="24.9" hidden="1" customHeight="1">
      <c r="B31" s="71" t="e">
        <f>#REF!+1</f>
        <v>#REF!</v>
      </c>
      <c r="C31" s="73" t="s">
        <v>64</v>
      </c>
      <c r="D31" s="75"/>
      <c r="E31" s="34"/>
      <c r="F31" s="34"/>
      <c r="G31" s="34"/>
      <c r="H31" s="77" t="s">
        <v>10</v>
      </c>
      <c r="I31" s="34"/>
      <c r="J31" s="79"/>
      <c r="K31" s="81">
        <v>6.6</v>
      </c>
      <c r="L31" s="81">
        <v>2.8</v>
      </c>
      <c r="M31" s="81">
        <v>2.4</v>
      </c>
      <c r="N31" s="81">
        <v>2.6</v>
      </c>
      <c r="O31" s="63">
        <f>K31*70+L31*75+M31*25+N31*45</f>
        <v>849</v>
      </c>
    </row>
    <row r="32" spans="2:15" s="14" customFormat="1" ht="12" hidden="1" customHeight="1" thickBot="1">
      <c r="B32" s="72"/>
      <c r="C32" s="74"/>
      <c r="D32" s="76"/>
      <c r="E32" s="18"/>
      <c r="F32" s="18"/>
      <c r="G32" s="18"/>
      <c r="H32" s="78"/>
      <c r="I32" s="18"/>
      <c r="J32" s="80"/>
      <c r="K32" s="82"/>
      <c r="L32" s="82"/>
      <c r="M32" s="82"/>
      <c r="N32" s="82"/>
      <c r="O32" s="64"/>
    </row>
    <row r="33" spans="2:15" customFormat="1" ht="12.9" customHeight="1">
      <c r="B33" s="19" t="s">
        <v>65</v>
      </c>
      <c r="C33" s="20"/>
      <c r="D33" s="20"/>
      <c r="E33" s="20"/>
      <c r="F33" s="20"/>
      <c r="G33" s="21" t="s">
        <v>47</v>
      </c>
      <c r="H33" s="21"/>
      <c r="I33" s="21"/>
      <c r="J33" s="21"/>
      <c r="K33" s="22"/>
      <c r="L33" s="22"/>
      <c r="M33" s="22"/>
      <c r="N33" s="22"/>
      <c r="O33" s="22"/>
    </row>
    <row r="34" spans="2:15" customFormat="1" ht="12.9" customHeight="1">
      <c r="B34" s="23" t="s">
        <v>48</v>
      </c>
      <c r="C34" s="24"/>
      <c r="D34" s="24"/>
      <c r="E34" s="24"/>
      <c r="F34" s="25"/>
      <c r="G34" s="26"/>
      <c r="H34" s="27"/>
      <c r="I34" s="26"/>
      <c r="J34" s="28"/>
      <c r="K34" s="28"/>
      <c r="L34" s="28"/>
      <c r="M34" s="28"/>
      <c r="N34" s="28"/>
      <c r="O34" s="29"/>
    </row>
    <row r="35" spans="2:15" customFormat="1" ht="12.9" customHeight="1">
      <c r="B35" s="30" t="s">
        <v>121</v>
      </c>
      <c r="C35" s="20"/>
      <c r="D35" s="20"/>
      <c r="E35" s="20"/>
      <c r="F35" s="20"/>
      <c r="G35" s="31" t="s">
        <v>49</v>
      </c>
      <c r="H35" s="32"/>
      <c r="I35" s="32"/>
      <c r="J35" s="5"/>
      <c r="K35" s="5"/>
      <c r="L35" s="5"/>
      <c r="M35" s="5"/>
      <c r="N35" s="5"/>
      <c r="O35" s="5"/>
    </row>
    <row r="36" spans="2:15" s="14" customFormat="1" ht="29.25" customHeight="1">
      <c r="B36" s="65" t="s">
        <v>66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2:15" ht="16.5" customHeight="1">
      <c r="J37" s="66"/>
      <c r="K37" s="66"/>
      <c r="L37" s="66"/>
      <c r="M37" s="66"/>
      <c r="N37" s="66"/>
      <c r="O37" s="66"/>
    </row>
  </sheetData>
  <mergeCells count="145">
    <mergeCell ref="B1:F2"/>
    <mergeCell ref="F3:G3"/>
    <mergeCell ref="B4:O4"/>
    <mergeCell ref="B5:B6"/>
    <mergeCell ref="C5:C6"/>
    <mergeCell ref="D5:D6"/>
    <mergeCell ref="H5:H6"/>
    <mergeCell ref="J5:J6"/>
    <mergeCell ref="K5:K6"/>
    <mergeCell ref="L5:L6"/>
    <mergeCell ref="M5:M6"/>
    <mergeCell ref="N5:N6"/>
    <mergeCell ref="O5:O6"/>
    <mergeCell ref="O7:O8"/>
    <mergeCell ref="B9:B10"/>
    <mergeCell ref="C9:C10"/>
    <mergeCell ref="D9:D10"/>
    <mergeCell ref="H9:H10"/>
    <mergeCell ref="J9:J10"/>
    <mergeCell ref="K9:K10"/>
    <mergeCell ref="L9:L10"/>
    <mergeCell ref="M9:M10"/>
    <mergeCell ref="N9:N10"/>
    <mergeCell ref="O9:O10"/>
    <mergeCell ref="B7:B8"/>
    <mergeCell ref="C7:C8"/>
    <mergeCell ref="D7:D8"/>
    <mergeCell ref="H7:H8"/>
    <mergeCell ref="J7:J8"/>
    <mergeCell ref="K7:K8"/>
    <mergeCell ref="L7:L8"/>
    <mergeCell ref="M7:M8"/>
    <mergeCell ref="N7:N8"/>
    <mergeCell ref="O11:O12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13:O14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15:O16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17:O18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9:O20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21:O22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23:O24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5:O26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M27:M28"/>
    <mergeCell ref="N27:N28"/>
    <mergeCell ref="O27:O28"/>
    <mergeCell ref="B29:B30"/>
    <mergeCell ref="C29:C30"/>
    <mergeCell ref="D29:D30"/>
    <mergeCell ref="H29:H30"/>
    <mergeCell ref="J29:J30"/>
    <mergeCell ref="K29:K30"/>
    <mergeCell ref="L29:L30"/>
    <mergeCell ref="B27:B28"/>
    <mergeCell ref="C27:C28"/>
    <mergeCell ref="D27:D28"/>
    <mergeCell ref="H27:H28"/>
    <mergeCell ref="J27:J28"/>
    <mergeCell ref="K27:K28"/>
    <mergeCell ref="L27:L28"/>
    <mergeCell ref="O31:O32"/>
    <mergeCell ref="B36:O36"/>
    <mergeCell ref="J37:O37"/>
    <mergeCell ref="M29:M30"/>
    <mergeCell ref="N29:N30"/>
    <mergeCell ref="O29:O30"/>
    <mergeCell ref="B31:B32"/>
    <mergeCell ref="C31:C32"/>
    <mergeCell ref="D31:D32"/>
    <mergeCell ref="H31:H32"/>
    <mergeCell ref="J31:J32"/>
    <mergeCell ref="K31:K32"/>
    <mergeCell ref="L31:L32"/>
    <mergeCell ref="M31:M32"/>
    <mergeCell ref="N31:N32"/>
  </mergeCells>
  <phoneticPr fontId="3" type="noConversion"/>
  <printOptions horizontalCentered="1"/>
  <pageMargins left="0" right="0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44"/>
  <sheetViews>
    <sheetView topLeftCell="A17" zoomScale="70" zoomScaleNormal="70" workbookViewId="0">
      <selection activeCell="J39" sqref="J39:O39"/>
    </sheetView>
  </sheetViews>
  <sheetFormatPr defaultColWidth="9" defaultRowHeight="15.6"/>
  <cols>
    <col min="1" max="1" width="1.21875" style="5" customWidth="1"/>
    <col min="2" max="2" width="3.33203125" style="5" customWidth="1"/>
    <col min="3" max="3" width="1.88671875" style="5" customWidth="1"/>
    <col min="4" max="4" width="11.21875" style="5" customWidth="1"/>
    <col min="5" max="5" width="17.33203125" style="5" customWidth="1"/>
    <col min="6" max="7" width="16.33203125" style="5" customWidth="1"/>
    <col min="8" max="8" width="5.6640625" style="5" customWidth="1"/>
    <col min="9" max="9" width="17.109375" style="5" customWidth="1"/>
    <col min="10" max="10" width="2.109375" style="5" customWidth="1"/>
    <col min="11" max="15" width="1.44140625" style="5" customWidth="1"/>
    <col min="16" max="17" width="39.77734375" style="5" customWidth="1"/>
    <col min="18" max="16384" width="9" style="5"/>
  </cols>
  <sheetData>
    <row r="1" spans="2:17" ht="25.5" customHeight="1">
      <c r="B1" s="108" t="s">
        <v>0</v>
      </c>
      <c r="C1" s="108"/>
      <c r="D1" s="108"/>
      <c r="E1" s="108"/>
      <c r="F1" s="108"/>
      <c r="G1" s="42" t="s">
        <v>119</v>
      </c>
      <c r="H1" s="1"/>
      <c r="I1" s="2"/>
      <c r="J1" s="3"/>
      <c r="K1" s="4"/>
      <c r="L1" s="4"/>
      <c r="M1" s="4"/>
      <c r="N1" s="4"/>
      <c r="O1" s="4"/>
    </row>
    <row r="2" spans="2:17" ht="17.100000000000001" customHeight="1" thickBot="1">
      <c r="B2" s="109"/>
      <c r="C2" s="109"/>
      <c r="D2" s="109"/>
      <c r="E2" s="109"/>
      <c r="F2" s="109"/>
      <c r="G2" s="7"/>
      <c r="H2" s="7"/>
      <c r="I2" s="6"/>
      <c r="J2" s="8"/>
      <c r="K2" s="9"/>
      <c r="L2" s="9"/>
      <c r="M2" s="9"/>
      <c r="N2" s="9"/>
      <c r="O2" s="9"/>
    </row>
    <row r="3" spans="2:17" s="14" customFormat="1" ht="17.399999999999999" customHeight="1">
      <c r="B3" s="10" t="s">
        <v>113</v>
      </c>
      <c r="C3" s="11" t="s">
        <v>2</v>
      </c>
      <c r="D3" s="36" t="s">
        <v>53</v>
      </c>
      <c r="E3" s="36" t="s">
        <v>3</v>
      </c>
      <c r="F3" s="110" t="s">
        <v>114</v>
      </c>
      <c r="G3" s="110"/>
      <c r="H3" s="36" t="s">
        <v>4</v>
      </c>
      <c r="I3" s="36" t="s">
        <v>115</v>
      </c>
      <c r="J3" s="11" t="s">
        <v>5</v>
      </c>
      <c r="K3" s="12" t="s">
        <v>116</v>
      </c>
      <c r="L3" s="12" t="s">
        <v>6</v>
      </c>
      <c r="M3" s="12" t="s">
        <v>7</v>
      </c>
      <c r="N3" s="12" t="s">
        <v>8</v>
      </c>
      <c r="O3" s="13" t="s">
        <v>117</v>
      </c>
    </row>
    <row r="4" spans="2:17" s="14" customFormat="1" ht="15" hidden="1" customHeight="1">
      <c r="B4" s="123">
        <v>45656</v>
      </c>
      <c r="C4" s="125" t="str">
        <f>RIGHT(TEXT(B4,"AAAA"))</f>
        <v>一</v>
      </c>
      <c r="D4" s="127" t="s">
        <v>50</v>
      </c>
      <c r="E4" s="33" t="s">
        <v>67</v>
      </c>
      <c r="F4" s="33" t="s">
        <v>68</v>
      </c>
      <c r="G4" s="33" t="s">
        <v>69</v>
      </c>
      <c r="H4" s="127" t="s">
        <v>9</v>
      </c>
      <c r="I4" s="33" t="s">
        <v>70</v>
      </c>
      <c r="J4" s="117"/>
      <c r="K4" s="119">
        <v>6.5</v>
      </c>
      <c r="L4" s="119">
        <v>2.8</v>
      </c>
      <c r="M4" s="119">
        <v>2.2999999999999998</v>
      </c>
      <c r="N4" s="119">
        <v>2.5</v>
      </c>
      <c r="O4" s="121">
        <f>K4*70+L4*75+M4*25+N4*45</f>
        <v>835</v>
      </c>
    </row>
    <row r="5" spans="2:17" s="14" customFormat="1" ht="15" hidden="1" customHeight="1">
      <c r="B5" s="124"/>
      <c r="C5" s="126"/>
      <c r="D5" s="128"/>
      <c r="E5" s="38" t="s">
        <v>71</v>
      </c>
      <c r="F5" s="38" t="s">
        <v>72</v>
      </c>
      <c r="G5" s="38" t="s">
        <v>73</v>
      </c>
      <c r="H5" s="128"/>
      <c r="I5" s="38" t="s">
        <v>74</v>
      </c>
      <c r="J5" s="118"/>
      <c r="K5" s="120"/>
      <c r="L5" s="120"/>
      <c r="M5" s="120"/>
      <c r="N5" s="120"/>
      <c r="O5" s="122"/>
    </row>
    <row r="6" spans="2:17" s="14" customFormat="1" ht="15" hidden="1" customHeight="1">
      <c r="B6" s="123">
        <f>B4+1</f>
        <v>45657</v>
      </c>
      <c r="C6" s="125" t="str">
        <f>RIGHT(TEXT(B6,"AAAA"))</f>
        <v>二</v>
      </c>
      <c r="D6" s="127" t="s">
        <v>75</v>
      </c>
      <c r="E6" s="33" t="s">
        <v>76</v>
      </c>
      <c r="F6" s="33" t="s">
        <v>77</v>
      </c>
      <c r="G6" s="33" t="s">
        <v>78</v>
      </c>
      <c r="H6" s="127" t="s">
        <v>10</v>
      </c>
      <c r="I6" s="33" t="s">
        <v>79</v>
      </c>
      <c r="J6" s="117"/>
      <c r="K6" s="129">
        <v>6.6</v>
      </c>
      <c r="L6" s="129">
        <v>2.8</v>
      </c>
      <c r="M6" s="129">
        <v>2.2000000000000002</v>
      </c>
      <c r="N6" s="129">
        <v>2.8</v>
      </c>
      <c r="O6" s="121">
        <f>K6*70+L6*75+M6*25+N6*45</f>
        <v>853</v>
      </c>
    </row>
    <row r="7" spans="2:17" s="14" customFormat="1" ht="15" hidden="1" customHeight="1">
      <c r="B7" s="124"/>
      <c r="C7" s="126"/>
      <c r="D7" s="128"/>
      <c r="E7" s="38" t="s">
        <v>11</v>
      </c>
      <c r="F7" s="38" t="s">
        <v>80</v>
      </c>
      <c r="G7" s="38" t="s">
        <v>81</v>
      </c>
      <c r="H7" s="128"/>
      <c r="I7" s="38" t="s">
        <v>82</v>
      </c>
      <c r="J7" s="118"/>
      <c r="K7" s="120"/>
      <c r="L7" s="120"/>
      <c r="M7" s="120"/>
      <c r="N7" s="120"/>
      <c r="O7" s="122"/>
    </row>
    <row r="8" spans="2:17" s="14" customFormat="1" ht="24" customHeight="1">
      <c r="B8" s="71">
        <v>45699</v>
      </c>
      <c r="C8" s="130" t="str">
        <f t="shared" ref="C8:C30" si="0">RIGHT(TEXT(B8,"AAAA"))</f>
        <v>二</v>
      </c>
      <c r="D8" s="106" t="s">
        <v>299</v>
      </c>
      <c r="E8" s="43" t="s">
        <v>300</v>
      </c>
      <c r="F8" s="44" t="s">
        <v>301</v>
      </c>
      <c r="G8" s="43" t="s">
        <v>302</v>
      </c>
      <c r="H8" s="106" t="s">
        <v>10</v>
      </c>
      <c r="I8" s="43" t="s">
        <v>303</v>
      </c>
      <c r="J8" s="132"/>
      <c r="K8" s="134">
        <v>6.4</v>
      </c>
      <c r="L8" s="134">
        <v>2.8</v>
      </c>
      <c r="M8" s="134">
        <v>2</v>
      </c>
      <c r="N8" s="134">
        <v>2.1</v>
      </c>
      <c r="O8" s="136">
        <f>K8*70+L8*75+M8*25+N8*45</f>
        <v>802.5</v>
      </c>
    </row>
    <row r="9" spans="2:17" s="15" customFormat="1" ht="24" customHeight="1">
      <c r="B9" s="96"/>
      <c r="C9" s="131"/>
      <c r="D9" s="98"/>
      <c r="E9" s="45" t="s">
        <v>304</v>
      </c>
      <c r="F9" s="45" t="s">
        <v>83</v>
      </c>
      <c r="G9" s="45" t="s">
        <v>84</v>
      </c>
      <c r="H9" s="98"/>
      <c r="I9" s="45" t="s">
        <v>305</v>
      </c>
      <c r="J9" s="133"/>
      <c r="K9" s="135"/>
      <c r="L9" s="135"/>
      <c r="M9" s="135"/>
      <c r="N9" s="135"/>
      <c r="O9" s="137"/>
      <c r="P9" s="14"/>
      <c r="Q9" s="14"/>
    </row>
    <row r="10" spans="2:17" s="14" customFormat="1" ht="24" customHeight="1">
      <c r="B10" s="90">
        <f>B8+1</f>
        <v>45700</v>
      </c>
      <c r="C10" s="130" t="str">
        <f t="shared" si="0"/>
        <v>三</v>
      </c>
      <c r="D10" s="93" t="s">
        <v>306</v>
      </c>
      <c r="E10" s="44" t="s">
        <v>307</v>
      </c>
      <c r="F10" s="43" t="s">
        <v>308</v>
      </c>
      <c r="G10" s="44" t="s">
        <v>309</v>
      </c>
      <c r="H10" s="93" t="s">
        <v>310</v>
      </c>
      <c r="I10" s="44" t="s">
        <v>311</v>
      </c>
      <c r="J10" s="140"/>
      <c r="K10" s="83">
        <v>6.3</v>
      </c>
      <c r="L10" s="83">
        <v>2.6</v>
      </c>
      <c r="M10" s="83">
        <v>2.1</v>
      </c>
      <c r="N10" s="83">
        <v>2.2000000000000002</v>
      </c>
      <c r="O10" s="138">
        <f>K10*70+L10*75+M10*25+N10*45</f>
        <v>787.5</v>
      </c>
    </row>
    <row r="11" spans="2:17" s="15" customFormat="1" ht="24" customHeight="1">
      <c r="B11" s="96"/>
      <c r="C11" s="131"/>
      <c r="D11" s="98"/>
      <c r="E11" s="45" t="s">
        <v>312</v>
      </c>
      <c r="F11" s="45" t="s">
        <v>313</v>
      </c>
      <c r="G11" s="45" t="s">
        <v>86</v>
      </c>
      <c r="H11" s="98"/>
      <c r="I11" s="45" t="s">
        <v>314</v>
      </c>
      <c r="J11" s="133"/>
      <c r="K11" s="135"/>
      <c r="L11" s="135"/>
      <c r="M11" s="135"/>
      <c r="N11" s="135"/>
      <c r="O11" s="137"/>
      <c r="P11" s="14"/>
      <c r="Q11" s="14"/>
    </row>
    <row r="12" spans="2:17" s="14" customFormat="1" ht="24" customHeight="1">
      <c r="B12" s="90">
        <f>B10+1</f>
        <v>45701</v>
      </c>
      <c r="C12" s="139" t="str">
        <f t="shared" si="0"/>
        <v>四</v>
      </c>
      <c r="D12" s="93" t="s">
        <v>146</v>
      </c>
      <c r="E12" s="44" t="s">
        <v>315</v>
      </c>
      <c r="F12" s="44" t="s">
        <v>124</v>
      </c>
      <c r="G12" s="44" t="s">
        <v>316</v>
      </c>
      <c r="H12" s="93" t="s">
        <v>10</v>
      </c>
      <c r="I12" s="44" t="s">
        <v>85</v>
      </c>
      <c r="J12" s="140"/>
      <c r="K12" s="83">
        <v>6.4</v>
      </c>
      <c r="L12" s="83">
        <v>2.1</v>
      </c>
      <c r="M12" s="83">
        <v>2.1</v>
      </c>
      <c r="N12" s="83">
        <v>2.1</v>
      </c>
      <c r="O12" s="138">
        <f>K12*70+L12*75+M12*25+N12*45</f>
        <v>752.5</v>
      </c>
    </row>
    <row r="13" spans="2:17" s="15" customFormat="1" ht="24" customHeight="1">
      <c r="B13" s="96"/>
      <c r="C13" s="131"/>
      <c r="D13" s="98"/>
      <c r="E13" s="45" t="s">
        <v>317</v>
      </c>
      <c r="F13" s="45" t="s">
        <v>125</v>
      </c>
      <c r="G13" s="45" t="s">
        <v>87</v>
      </c>
      <c r="H13" s="98"/>
      <c r="I13" s="45" t="s">
        <v>318</v>
      </c>
      <c r="J13" s="133"/>
      <c r="K13" s="135"/>
      <c r="L13" s="135"/>
      <c r="M13" s="135"/>
      <c r="N13" s="135"/>
      <c r="O13" s="137"/>
      <c r="P13" s="14"/>
      <c r="Q13" s="14"/>
    </row>
    <row r="14" spans="2:17" s="14" customFormat="1" ht="24" customHeight="1">
      <c r="B14" s="90">
        <f>B12+1</f>
        <v>45702</v>
      </c>
      <c r="C14" s="139" t="str">
        <f t="shared" si="0"/>
        <v>五</v>
      </c>
      <c r="D14" s="93" t="s">
        <v>158</v>
      </c>
      <c r="E14" s="44" t="s">
        <v>319</v>
      </c>
      <c r="F14" s="44" t="s">
        <v>320</v>
      </c>
      <c r="G14" s="43" t="s">
        <v>88</v>
      </c>
      <c r="H14" s="93" t="s">
        <v>10</v>
      </c>
      <c r="I14" s="44" t="s">
        <v>321</v>
      </c>
      <c r="J14" s="140"/>
      <c r="K14" s="83">
        <v>5.4</v>
      </c>
      <c r="L14" s="83">
        <v>2.8</v>
      </c>
      <c r="M14" s="83">
        <v>2.1</v>
      </c>
      <c r="N14" s="83">
        <v>2.2000000000000002</v>
      </c>
      <c r="O14" s="138">
        <f>K14*70+L14*75+M14*25+N14*45</f>
        <v>739.5</v>
      </c>
    </row>
    <row r="15" spans="2:17" s="15" customFormat="1" ht="24" customHeight="1" thickBot="1">
      <c r="B15" s="105"/>
      <c r="C15" s="143"/>
      <c r="D15" s="144"/>
      <c r="E15" s="46" t="s">
        <v>322</v>
      </c>
      <c r="F15" s="46" t="s">
        <v>89</v>
      </c>
      <c r="G15" s="46" t="s">
        <v>90</v>
      </c>
      <c r="H15" s="144"/>
      <c r="I15" s="46" t="s">
        <v>323</v>
      </c>
      <c r="J15" s="145"/>
      <c r="K15" s="146"/>
      <c r="L15" s="146"/>
      <c r="M15" s="146"/>
      <c r="N15" s="146"/>
      <c r="O15" s="141"/>
      <c r="P15"/>
      <c r="Q15" s="14"/>
    </row>
    <row r="16" spans="2:17" s="14" customFormat="1" ht="24" customHeight="1" thickTop="1">
      <c r="B16" s="71">
        <f>B14+3</f>
        <v>45705</v>
      </c>
      <c r="C16" s="130" t="str">
        <f t="shared" si="0"/>
        <v>一</v>
      </c>
      <c r="D16" s="106" t="s">
        <v>146</v>
      </c>
      <c r="E16" s="43" t="s">
        <v>324</v>
      </c>
      <c r="F16" s="43" t="s">
        <v>325</v>
      </c>
      <c r="G16" s="43" t="s">
        <v>326</v>
      </c>
      <c r="H16" s="106" t="s">
        <v>9</v>
      </c>
      <c r="I16" s="43" t="s">
        <v>327</v>
      </c>
      <c r="J16" s="132"/>
      <c r="K16" s="134">
        <v>6.3</v>
      </c>
      <c r="L16" s="134">
        <v>2.6</v>
      </c>
      <c r="M16" s="134">
        <v>2.2000000000000002</v>
      </c>
      <c r="N16" s="134">
        <v>2.2999999999999998</v>
      </c>
      <c r="O16" s="142">
        <f>K16*70+L16*75+M16*25+N16*45</f>
        <v>794.5</v>
      </c>
    </row>
    <row r="17" spans="2:17" s="15" customFormat="1" ht="24" customHeight="1">
      <c r="B17" s="96"/>
      <c r="C17" s="131"/>
      <c r="D17" s="98"/>
      <c r="E17" s="45" t="s">
        <v>91</v>
      </c>
      <c r="F17" s="45" t="s">
        <v>328</v>
      </c>
      <c r="G17" s="45" t="s">
        <v>92</v>
      </c>
      <c r="H17" s="98"/>
      <c r="I17" s="45" t="s">
        <v>329</v>
      </c>
      <c r="J17" s="133"/>
      <c r="K17" s="100"/>
      <c r="L17" s="100"/>
      <c r="M17" s="100"/>
      <c r="N17" s="100"/>
      <c r="O17" s="95"/>
      <c r="P17" s="14"/>
      <c r="Q17" s="14"/>
    </row>
    <row r="18" spans="2:17" s="14" customFormat="1" ht="24" customHeight="1">
      <c r="B18" s="90">
        <f>B16+1</f>
        <v>45706</v>
      </c>
      <c r="C18" s="139" t="str">
        <f t="shared" si="0"/>
        <v>二</v>
      </c>
      <c r="D18" s="93" t="s">
        <v>330</v>
      </c>
      <c r="E18" s="44" t="s">
        <v>93</v>
      </c>
      <c r="F18" s="44" t="s">
        <v>126</v>
      </c>
      <c r="G18" s="44" t="s">
        <v>250</v>
      </c>
      <c r="H18" s="93" t="s">
        <v>10</v>
      </c>
      <c r="I18" s="44" t="s">
        <v>94</v>
      </c>
      <c r="J18" s="140"/>
      <c r="K18" s="83">
        <v>6.4</v>
      </c>
      <c r="L18" s="83">
        <v>2.7</v>
      </c>
      <c r="M18" s="83">
        <v>2.1</v>
      </c>
      <c r="N18" s="83">
        <v>2.2000000000000002</v>
      </c>
      <c r="O18" s="84">
        <f>K18*70+L18*75+M18*25+N18*45</f>
        <v>802</v>
      </c>
    </row>
    <row r="19" spans="2:17" s="15" customFormat="1" ht="24" customHeight="1">
      <c r="B19" s="96"/>
      <c r="C19" s="131"/>
      <c r="D19" s="98"/>
      <c r="E19" s="45" t="s">
        <v>251</v>
      </c>
      <c r="F19" s="45" t="s">
        <v>127</v>
      </c>
      <c r="G19" s="45" t="s">
        <v>252</v>
      </c>
      <c r="H19" s="98"/>
      <c r="I19" s="45" t="s">
        <v>95</v>
      </c>
      <c r="J19" s="133"/>
      <c r="K19" s="100"/>
      <c r="L19" s="100"/>
      <c r="M19" s="100"/>
      <c r="N19" s="100"/>
      <c r="O19" s="95"/>
      <c r="P19" s="14"/>
      <c r="Q19" s="14"/>
    </row>
    <row r="20" spans="2:17" s="14" customFormat="1" ht="24" customHeight="1">
      <c r="B20" s="90">
        <f>B18+1</f>
        <v>45707</v>
      </c>
      <c r="C20" s="139" t="str">
        <f t="shared" si="0"/>
        <v>三</v>
      </c>
      <c r="D20" s="93" t="s">
        <v>253</v>
      </c>
      <c r="E20" s="44" t="s">
        <v>254</v>
      </c>
      <c r="F20" s="44" t="s">
        <v>255</v>
      </c>
      <c r="G20" s="44" t="s">
        <v>256</v>
      </c>
      <c r="H20" s="93" t="s">
        <v>21</v>
      </c>
      <c r="I20" s="44" t="s">
        <v>257</v>
      </c>
      <c r="J20" s="140"/>
      <c r="K20" s="83">
        <v>6.3</v>
      </c>
      <c r="L20" s="83">
        <v>2.7</v>
      </c>
      <c r="M20" s="83">
        <v>2.2000000000000002</v>
      </c>
      <c r="N20" s="83">
        <v>2.2000000000000002</v>
      </c>
      <c r="O20" s="84">
        <f>K20*70+L20*75+M20*25+N20*45</f>
        <v>797.5</v>
      </c>
    </row>
    <row r="21" spans="2:17" s="15" customFormat="1" ht="24" customHeight="1">
      <c r="B21" s="96"/>
      <c r="C21" s="131"/>
      <c r="D21" s="98"/>
      <c r="E21" s="45" t="s">
        <v>258</v>
      </c>
      <c r="F21" s="45" t="s">
        <v>259</v>
      </c>
      <c r="G21" s="45" t="s">
        <v>260</v>
      </c>
      <c r="H21" s="98"/>
      <c r="I21" s="45" t="s">
        <v>261</v>
      </c>
      <c r="J21" s="133"/>
      <c r="K21" s="100"/>
      <c r="L21" s="100"/>
      <c r="M21" s="100"/>
      <c r="N21" s="100"/>
      <c r="O21" s="95"/>
      <c r="P21" s="14"/>
      <c r="Q21" s="14"/>
    </row>
    <row r="22" spans="2:17" s="14" customFormat="1" ht="24" customHeight="1">
      <c r="B22" s="90">
        <f>B20+1</f>
        <v>45708</v>
      </c>
      <c r="C22" s="139" t="str">
        <f t="shared" si="0"/>
        <v>四</v>
      </c>
      <c r="D22" s="93" t="s">
        <v>262</v>
      </c>
      <c r="E22" s="43" t="s">
        <v>263</v>
      </c>
      <c r="F22" s="44" t="s">
        <v>264</v>
      </c>
      <c r="G22" s="44" t="s">
        <v>96</v>
      </c>
      <c r="H22" s="93" t="s">
        <v>10</v>
      </c>
      <c r="I22" s="44" t="s">
        <v>265</v>
      </c>
      <c r="J22" s="140"/>
      <c r="K22" s="83">
        <v>6.4</v>
      </c>
      <c r="L22" s="83">
        <v>2.8</v>
      </c>
      <c r="M22" s="83">
        <v>2</v>
      </c>
      <c r="N22" s="83">
        <v>2.1</v>
      </c>
      <c r="O22" s="84">
        <f>K22*70+L22*75+M22*25+N22*45</f>
        <v>802.5</v>
      </c>
    </row>
    <row r="23" spans="2:17" s="15" customFormat="1" ht="24" customHeight="1">
      <c r="B23" s="96"/>
      <c r="C23" s="131"/>
      <c r="D23" s="98"/>
      <c r="E23" s="45" t="s">
        <v>266</v>
      </c>
      <c r="F23" s="45" t="s">
        <v>267</v>
      </c>
      <c r="G23" s="45" t="s">
        <v>97</v>
      </c>
      <c r="H23" s="98"/>
      <c r="I23" s="45" t="s">
        <v>268</v>
      </c>
      <c r="J23" s="133"/>
      <c r="K23" s="100"/>
      <c r="L23" s="100"/>
      <c r="M23" s="100"/>
      <c r="N23" s="100"/>
      <c r="O23" s="95"/>
      <c r="P23" s="5"/>
      <c r="Q23" s="14"/>
    </row>
    <row r="24" spans="2:17" s="14" customFormat="1" ht="24" customHeight="1">
      <c r="B24" s="90">
        <f>B22+1</f>
        <v>45709</v>
      </c>
      <c r="C24" s="139" t="str">
        <f t="shared" si="0"/>
        <v>五</v>
      </c>
      <c r="D24" s="93" t="s">
        <v>269</v>
      </c>
      <c r="E24" s="44" t="s">
        <v>270</v>
      </c>
      <c r="F24" s="44" t="s">
        <v>271</v>
      </c>
      <c r="G24" s="44" t="s">
        <v>98</v>
      </c>
      <c r="H24" s="93" t="s">
        <v>10</v>
      </c>
      <c r="I24" s="44" t="s">
        <v>12</v>
      </c>
      <c r="J24" s="140" t="s">
        <v>120</v>
      </c>
      <c r="K24" s="83">
        <v>6.6</v>
      </c>
      <c r="L24" s="83">
        <v>2.8</v>
      </c>
      <c r="M24" s="83">
        <v>2.4</v>
      </c>
      <c r="N24" s="83">
        <v>2.6</v>
      </c>
      <c r="O24" s="84">
        <f>K24*70+L24*75+M24*25+N24*45</f>
        <v>849</v>
      </c>
      <c r="P24" s="5"/>
    </row>
    <row r="25" spans="2:17" s="15" customFormat="1" ht="24" customHeight="1" thickBot="1">
      <c r="B25" s="105"/>
      <c r="C25" s="143"/>
      <c r="D25" s="144"/>
      <c r="E25" s="46" t="s">
        <v>99</v>
      </c>
      <c r="F25" s="46" t="s">
        <v>272</v>
      </c>
      <c r="G25" s="46" t="s">
        <v>100</v>
      </c>
      <c r="H25" s="144"/>
      <c r="I25" s="46" t="s">
        <v>273</v>
      </c>
      <c r="J25" s="145"/>
      <c r="K25" s="147"/>
      <c r="L25" s="147"/>
      <c r="M25" s="147"/>
      <c r="N25" s="147"/>
      <c r="O25" s="148"/>
      <c r="P25" s="5"/>
      <c r="Q25" s="14"/>
    </row>
    <row r="26" spans="2:17" s="14" customFormat="1" ht="24" customHeight="1" thickTop="1">
      <c r="B26" s="71">
        <f>B24+3</f>
        <v>45712</v>
      </c>
      <c r="C26" s="130" t="str">
        <f t="shared" si="0"/>
        <v>一</v>
      </c>
      <c r="D26" s="106" t="s">
        <v>262</v>
      </c>
      <c r="E26" s="43" t="s">
        <v>274</v>
      </c>
      <c r="F26" s="43" t="s">
        <v>275</v>
      </c>
      <c r="G26" s="43" t="s">
        <v>276</v>
      </c>
      <c r="H26" s="106" t="s">
        <v>9</v>
      </c>
      <c r="I26" s="43" t="s">
        <v>277</v>
      </c>
      <c r="J26" s="132"/>
      <c r="K26" s="134">
        <v>6.3</v>
      </c>
      <c r="L26" s="134">
        <v>2.6</v>
      </c>
      <c r="M26" s="134">
        <v>2.2000000000000002</v>
      </c>
      <c r="N26" s="134">
        <v>2.2999999999999998</v>
      </c>
      <c r="O26" s="142">
        <f>K26*70+L26*75+M26*25+N26*45</f>
        <v>794.5</v>
      </c>
      <c r="P26" s="5"/>
    </row>
    <row r="27" spans="2:17" s="15" customFormat="1" ht="24" customHeight="1">
      <c r="B27" s="96"/>
      <c r="C27" s="131"/>
      <c r="D27" s="98"/>
      <c r="E27" s="45" t="s">
        <v>278</v>
      </c>
      <c r="F27" s="45" t="s">
        <v>279</v>
      </c>
      <c r="G27" s="45" t="s">
        <v>280</v>
      </c>
      <c r="H27" s="98"/>
      <c r="I27" s="45" t="s">
        <v>281</v>
      </c>
      <c r="J27" s="133"/>
      <c r="K27" s="100"/>
      <c r="L27" s="100"/>
      <c r="M27" s="100"/>
      <c r="N27" s="100"/>
      <c r="O27" s="95"/>
      <c r="P27" s="5"/>
      <c r="Q27" s="5"/>
    </row>
    <row r="28" spans="2:17" s="14" customFormat="1" ht="24" customHeight="1">
      <c r="B28" s="90">
        <f>B26+1</f>
        <v>45713</v>
      </c>
      <c r="C28" s="139" t="str">
        <f t="shared" si="0"/>
        <v>二</v>
      </c>
      <c r="D28" s="93" t="s">
        <v>282</v>
      </c>
      <c r="E28" s="44" t="s">
        <v>101</v>
      </c>
      <c r="F28" s="44" t="s">
        <v>102</v>
      </c>
      <c r="G28" s="44" t="s">
        <v>103</v>
      </c>
      <c r="H28" s="93" t="s">
        <v>10</v>
      </c>
      <c r="I28" s="44" t="s">
        <v>283</v>
      </c>
      <c r="J28" s="140"/>
      <c r="K28" s="83">
        <v>6.4</v>
      </c>
      <c r="L28" s="83">
        <v>2.7</v>
      </c>
      <c r="M28" s="83">
        <v>2.1</v>
      </c>
      <c r="N28" s="83">
        <v>2.2000000000000002</v>
      </c>
      <c r="O28" s="84">
        <f>K28*70+L28*75+M28*25+N28*45</f>
        <v>802</v>
      </c>
      <c r="P28" s="5"/>
      <c r="Q28" s="5"/>
    </row>
    <row r="29" spans="2:17" s="15" customFormat="1" ht="24" customHeight="1">
      <c r="B29" s="96"/>
      <c r="C29" s="131"/>
      <c r="D29" s="98"/>
      <c r="E29" s="45" t="s">
        <v>104</v>
      </c>
      <c r="F29" s="45" t="s">
        <v>105</v>
      </c>
      <c r="G29" s="45" t="s">
        <v>106</v>
      </c>
      <c r="H29" s="98"/>
      <c r="I29" s="45" t="s">
        <v>284</v>
      </c>
      <c r="J29" s="133"/>
      <c r="K29" s="100"/>
      <c r="L29" s="100"/>
      <c r="M29" s="100"/>
      <c r="N29" s="100"/>
      <c r="O29" s="95"/>
      <c r="P29" s="5"/>
      <c r="Q29" s="5"/>
    </row>
    <row r="30" spans="2:17" s="14" customFormat="1" ht="24" customHeight="1">
      <c r="B30" s="90">
        <f>B28+1</f>
        <v>45714</v>
      </c>
      <c r="C30" s="139" t="str">
        <f t="shared" si="0"/>
        <v>三</v>
      </c>
      <c r="D30" s="93" t="s">
        <v>285</v>
      </c>
      <c r="E30" s="44" t="s">
        <v>286</v>
      </c>
      <c r="F30" s="44" t="s">
        <v>287</v>
      </c>
      <c r="G30" s="44" t="s">
        <v>288</v>
      </c>
      <c r="H30" s="93" t="s">
        <v>21</v>
      </c>
      <c r="I30" s="44" t="s">
        <v>289</v>
      </c>
      <c r="J30" s="140"/>
      <c r="K30" s="83">
        <v>6.3</v>
      </c>
      <c r="L30" s="83">
        <v>2.7</v>
      </c>
      <c r="M30" s="83">
        <v>2.2000000000000002</v>
      </c>
      <c r="N30" s="83">
        <v>2.2000000000000002</v>
      </c>
      <c r="O30" s="84">
        <f>K30*70+L30*75+M30*25+N30*45</f>
        <v>797.5</v>
      </c>
      <c r="P30" s="5"/>
      <c r="Q30" s="5"/>
    </row>
    <row r="31" spans="2:17" s="15" customFormat="1" ht="23.25" customHeight="1">
      <c r="B31" s="96"/>
      <c r="C31" s="131"/>
      <c r="D31" s="98"/>
      <c r="E31" s="45" t="s">
        <v>107</v>
      </c>
      <c r="F31" s="45" t="s">
        <v>290</v>
      </c>
      <c r="G31" s="45" t="s">
        <v>108</v>
      </c>
      <c r="H31" s="98"/>
      <c r="I31" s="45" t="s">
        <v>291</v>
      </c>
      <c r="J31" s="133"/>
      <c r="K31" s="100"/>
      <c r="L31" s="100"/>
      <c r="M31" s="100"/>
      <c r="N31" s="100"/>
      <c r="O31" s="95"/>
      <c r="P31" s="5"/>
      <c r="Q31" s="5"/>
    </row>
    <row r="32" spans="2:17" s="14" customFormat="1" ht="24" customHeight="1">
      <c r="B32" s="90">
        <f>B30+1</f>
        <v>45715</v>
      </c>
      <c r="C32" s="139" t="str">
        <f>RIGHT(TEXT(B32,"AAAA"))</f>
        <v>四</v>
      </c>
      <c r="D32" s="93" t="s">
        <v>292</v>
      </c>
      <c r="E32" s="44" t="s">
        <v>109</v>
      </c>
      <c r="F32" s="44" t="s">
        <v>293</v>
      </c>
      <c r="G32" s="44" t="s">
        <v>294</v>
      </c>
      <c r="H32" s="93" t="s">
        <v>10</v>
      </c>
      <c r="I32" s="44" t="s">
        <v>295</v>
      </c>
      <c r="J32" s="140"/>
      <c r="K32" s="83">
        <v>6.6</v>
      </c>
      <c r="L32" s="83">
        <v>2.8</v>
      </c>
      <c r="M32" s="83">
        <v>2.4</v>
      </c>
      <c r="N32" s="83">
        <v>2.6</v>
      </c>
      <c r="O32" s="84">
        <f>K32*70+L32*75+M32*25+N32*45</f>
        <v>849</v>
      </c>
      <c r="P32" s="5"/>
      <c r="Q32" s="5"/>
    </row>
    <row r="33" spans="2:17" s="15" customFormat="1" ht="24" customHeight="1">
      <c r="B33" s="96"/>
      <c r="C33" s="131"/>
      <c r="D33" s="98"/>
      <c r="E33" s="45" t="s">
        <v>110</v>
      </c>
      <c r="F33" s="45" t="s">
        <v>296</v>
      </c>
      <c r="G33" s="45" t="s">
        <v>297</v>
      </c>
      <c r="H33" s="98"/>
      <c r="I33" s="45" t="s">
        <v>298</v>
      </c>
      <c r="J33" s="133"/>
      <c r="K33" s="100"/>
      <c r="L33" s="100"/>
      <c r="M33" s="100"/>
      <c r="N33" s="100"/>
      <c r="O33" s="95"/>
      <c r="P33" s="5"/>
      <c r="Q33" s="5"/>
    </row>
    <row r="34" spans="2:17" s="39" customFormat="1" ht="35.1" customHeight="1" thickBot="1">
      <c r="B34" s="149" t="s">
        <v>111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1"/>
      <c r="P34" s="5"/>
      <c r="Q34" s="5"/>
    </row>
    <row r="35" spans="2:17" s="14" customFormat="1" ht="24.9" hidden="1" customHeight="1">
      <c r="B35" s="71" t="e">
        <f>#REF!+1</f>
        <v>#REF!</v>
      </c>
      <c r="C35" s="73" t="s">
        <v>64</v>
      </c>
      <c r="D35" s="75"/>
      <c r="E35" s="37"/>
      <c r="F35" s="37"/>
      <c r="G35" s="37"/>
      <c r="H35" s="77" t="s">
        <v>10</v>
      </c>
      <c r="I35" s="37"/>
      <c r="J35" s="79"/>
      <c r="K35" s="81">
        <v>6.6</v>
      </c>
      <c r="L35" s="81">
        <v>2.8</v>
      </c>
      <c r="M35" s="81">
        <v>2.4</v>
      </c>
      <c r="N35" s="81">
        <v>2.6</v>
      </c>
      <c r="O35" s="63">
        <f>K35*70+L35*75+M35*25+N35*45</f>
        <v>849</v>
      </c>
      <c r="P35" s="5"/>
      <c r="Q35" s="5"/>
    </row>
    <row r="36" spans="2:17" s="14" customFormat="1" ht="12" hidden="1" customHeight="1" thickBot="1">
      <c r="B36" s="72"/>
      <c r="C36" s="74"/>
      <c r="D36" s="76"/>
      <c r="E36" s="18"/>
      <c r="F36" s="18"/>
      <c r="G36" s="18"/>
      <c r="H36" s="78"/>
      <c r="I36" s="18"/>
      <c r="J36" s="80"/>
      <c r="K36" s="82"/>
      <c r="L36" s="82"/>
      <c r="M36" s="82"/>
      <c r="N36" s="82"/>
      <c r="O36" s="64"/>
      <c r="P36" s="5"/>
      <c r="Q36" s="5"/>
    </row>
    <row r="37" spans="2:17" customFormat="1" ht="12.9" customHeight="1">
      <c r="B37" s="40" t="s">
        <v>112</v>
      </c>
      <c r="C37" s="41"/>
      <c r="D37" s="20"/>
      <c r="E37" s="20"/>
      <c r="F37" s="20"/>
      <c r="G37" s="21" t="s">
        <v>47</v>
      </c>
      <c r="H37" s="21"/>
      <c r="I37" s="21"/>
      <c r="J37" s="21"/>
      <c r="K37" s="22"/>
      <c r="L37" s="22"/>
      <c r="M37" s="22"/>
      <c r="N37" s="22"/>
      <c r="O37" s="22"/>
      <c r="P37" s="5"/>
      <c r="Q37" s="5"/>
    </row>
    <row r="38" spans="2:17" customFormat="1" ht="12.9" customHeight="1">
      <c r="B38" s="23" t="s">
        <v>48</v>
      </c>
      <c r="C38" s="24"/>
      <c r="D38" s="24"/>
      <c r="E38" s="24"/>
      <c r="F38" s="25"/>
      <c r="G38" s="26"/>
      <c r="H38" s="27"/>
      <c r="I38" s="26"/>
      <c r="J38" s="28"/>
      <c r="K38" s="28"/>
      <c r="L38" s="28"/>
      <c r="M38" s="28"/>
      <c r="N38" s="28"/>
      <c r="O38" s="29"/>
      <c r="P38" s="5"/>
      <c r="Q38" s="5"/>
    </row>
    <row r="39" spans="2:17" customFormat="1" ht="12.9" customHeight="1">
      <c r="B39" s="30" t="s">
        <v>122</v>
      </c>
      <c r="C39" s="20"/>
      <c r="D39" s="20"/>
      <c r="E39" s="20"/>
      <c r="F39" s="20"/>
      <c r="G39" s="31" t="s">
        <v>49</v>
      </c>
      <c r="H39" s="32"/>
      <c r="I39" s="32"/>
      <c r="J39" s="66"/>
      <c r="K39" s="66"/>
      <c r="L39" s="66"/>
      <c r="M39" s="66"/>
      <c r="N39" s="66"/>
      <c r="O39" s="66"/>
      <c r="P39" s="5"/>
      <c r="Q39" s="5"/>
    </row>
    <row r="43" spans="2:17" ht="18.75" customHeight="1"/>
    <row r="44" spans="2:17" ht="15.75" customHeight="1"/>
  </sheetData>
  <mergeCells count="164">
    <mergeCell ref="J39:O39"/>
    <mergeCell ref="L32:L33"/>
    <mergeCell ref="M32:M33"/>
    <mergeCell ref="N32:N33"/>
    <mergeCell ref="O32:O33"/>
    <mergeCell ref="B34:O34"/>
    <mergeCell ref="B35:B36"/>
    <mergeCell ref="C35:C36"/>
    <mergeCell ref="D35:D36"/>
    <mergeCell ref="H35:H36"/>
    <mergeCell ref="J35:J36"/>
    <mergeCell ref="O30:O31"/>
    <mergeCell ref="B32:B33"/>
    <mergeCell ref="C32:C33"/>
    <mergeCell ref="D32:D33"/>
    <mergeCell ref="H32:H33"/>
    <mergeCell ref="J32:J33"/>
    <mergeCell ref="K32:K33"/>
    <mergeCell ref="K35:K36"/>
    <mergeCell ref="L35:L36"/>
    <mergeCell ref="M35:M36"/>
    <mergeCell ref="N35:N36"/>
    <mergeCell ref="O35:O36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O26:O27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O28:O29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2:O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18:O19"/>
    <mergeCell ref="B20:B21"/>
    <mergeCell ref="C20:C21"/>
    <mergeCell ref="D20:D21"/>
    <mergeCell ref="H20:H21"/>
    <mergeCell ref="J20:J21"/>
    <mergeCell ref="K20:K21"/>
    <mergeCell ref="L20:L21"/>
    <mergeCell ref="M20:M21"/>
    <mergeCell ref="N20:N21"/>
    <mergeCell ref="O20:O21"/>
    <mergeCell ref="B18:B19"/>
    <mergeCell ref="C18:C19"/>
    <mergeCell ref="D18:D19"/>
    <mergeCell ref="H18:H19"/>
    <mergeCell ref="J18:J19"/>
    <mergeCell ref="K18:K19"/>
    <mergeCell ref="L18:L19"/>
    <mergeCell ref="M18:M19"/>
    <mergeCell ref="N18:N19"/>
    <mergeCell ref="O14:O15"/>
    <mergeCell ref="B16:B17"/>
    <mergeCell ref="C16:C17"/>
    <mergeCell ref="D16:D17"/>
    <mergeCell ref="H16:H17"/>
    <mergeCell ref="J16:J17"/>
    <mergeCell ref="K16:K17"/>
    <mergeCell ref="L16:L17"/>
    <mergeCell ref="M16:M17"/>
    <mergeCell ref="N16:N17"/>
    <mergeCell ref="O16:O17"/>
    <mergeCell ref="B14:B15"/>
    <mergeCell ref="C14:C15"/>
    <mergeCell ref="D14:D15"/>
    <mergeCell ref="H14:H15"/>
    <mergeCell ref="J14:J15"/>
    <mergeCell ref="K14:K15"/>
    <mergeCell ref="L14:L15"/>
    <mergeCell ref="M14:M15"/>
    <mergeCell ref="N14:N15"/>
    <mergeCell ref="O10:O11"/>
    <mergeCell ref="B12:B13"/>
    <mergeCell ref="C12:C13"/>
    <mergeCell ref="D12:D13"/>
    <mergeCell ref="H12:H13"/>
    <mergeCell ref="J12:J13"/>
    <mergeCell ref="K12:K13"/>
    <mergeCell ref="L12:L13"/>
    <mergeCell ref="M12:M13"/>
    <mergeCell ref="N12:N13"/>
    <mergeCell ref="O12:O13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L6:L7"/>
    <mergeCell ref="M6:M7"/>
    <mergeCell ref="N6:N7"/>
    <mergeCell ref="O6:O7"/>
    <mergeCell ref="B8:B9"/>
    <mergeCell ref="C8:C9"/>
    <mergeCell ref="D8:D9"/>
    <mergeCell ref="H8:H9"/>
    <mergeCell ref="J8:J9"/>
    <mergeCell ref="K8:K9"/>
    <mergeCell ref="B6:B7"/>
    <mergeCell ref="C6:C7"/>
    <mergeCell ref="D6:D7"/>
    <mergeCell ref="H6:H7"/>
    <mergeCell ref="J6:J7"/>
    <mergeCell ref="K6:K7"/>
    <mergeCell ref="L8:L9"/>
    <mergeCell ref="M8:M9"/>
    <mergeCell ref="N8:N9"/>
    <mergeCell ref="O8:O9"/>
    <mergeCell ref="J4:J5"/>
    <mergeCell ref="K4:K5"/>
    <mergeCell ref="L4:L5"/>
    <mergeCell ref="M4:M5"/>
    <mergeCell ref="N4:N5"/>
    <mergeCell ref="O4:O5"/>
    <mergeCell ref="B1:F2"/>
    <mergeCell ref="F3:G3"/>
    <mergeCell ref="B4:B5"/>
    <mergeCell ref="C4:C5"/>
    <mergeCell ref="D4:D5"/>
    <mergeCell ref="H4:H5"/>
  </mergeCells>
  <phoneticPr fontId="3" type="noConversion"/>
  <printOptions horizontalCentered="1"/>
  <pageMargins left="0" right="0" top="0.39370078740157483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64"/>
  <sheetViews>
    <sheetView tabSelected="1" view="pageBreakPreview" zoomScale="70" zoomScaleNormal="100" zoomScaleSheetLayoutView="70" workbookViewId="0">
      <selection activeCell="F51" sqref="F51"/>
    </sheetView>
  </sheetViews>
  <sheetFormatPr defaultColWidth="9" defaultRowHeight="15.6"/>
  <cols>
    <col min="1" max="1" width="1.21875" style="5" customWidth="1"/>
    <col min="2" max="2" width="3.33203125" style="5" customWidth="1"/>
    <col min="3" max="3" width="1.88671875" style="5" customWidth="1"/>
    <col min="4" max="4" width="13.21875" style="5" customWidth="1"/>
    <col min="5" max="6" width="19.44140625" style="5" customWidth="1"/>
    <col min="7" max="7" width="18.6640625" style="5" customWidth="1"/>
    <col min="8" max="8" width="7.109375" style="5" customWidth="1"/>
    <col min="9" max="9" width="18.33203125" style="5" customWidth="1"/>
    <col min="10" max="10" width="2.109375" style="5" customWidth="1"/>
    <col min="11" max="15" width="1.44140625" style="5" customWidth="1"/>
    <col min="16" max="16384" width="9" style="5"/>
  </cols>
  <sheetData>
    <row r="1" spans="2:15" ht="23.1" customHeight="1">
      <c r="B1" s="152" t="s">
        <v>51</v>
      </c>
      <c r="C1" s="152"/>
      <c r="D1" s="152"/>
      <c r="E1" s="152"/>
      <c r="F1" s="152"/>
      <c r="G1" s="42" t="s">
        <v>137</v>
      </c>
      <c r="H1" s="1"/>
      <c r="I1" s="2"/>
      <c r="J1" s="3"/>
      <c r="K1" s="4"/>
      <c r="L1" s="4"/>
      <c r="M1" s="4"/>
      <c r="N1" s="4"/>
      <c r="O1" s="4"/>
    </row>
    <row r="2" spans="2:15" ht="6" customHeight="1" thickBot="1">
      <c r="B2" s="153"/>
      <c r="C2" s="153"/>
      <c r="D2" s="153"/>
      <c r="E2" s="153"/>
      <c r="F2" s="153"/>
      <c r="G2" s="6"/>
      <c r="H2" s="7"/>
      <c r="I2" s="6"/>
      <c r="J2" s="8"/>
      <c r="K2" s="9"/>
      <c r="L2" s="9"/>
      <c r="M2" s="9"/>
      <c r="N2" s="9"/>
      <c r="O2" s="9"/>
    </row>
    <row r="3" spans="2:15" s="14" customFormat="1" ht="17.399999999999999" customHeight="1">
      <c r="B3" s="10" t="s">
        <v>1</v>
      </c>
      <c r="C3" s="11" t="s">
        <v>52</v>
      </c>
      <c r="D3" s="47" t="s">
        <v>53</v>
      </c>
      <c r="E3" s="47" t="s">
        <v>3</v>
      </c>
      <c r="F3" s="110" t="s">
        <v>55</v>
      </c>
      <c r="G3" s="110"/>
      <c r="H3" s="47" t="s">
        <v>56</v>
      </c>
      <c r="I3" s="47" t="s">
        <v>57</v>
      </c>
      <c r="J3" s="11" t="s">
        <v>5</v>
      </c>
      <c r="K3" s="12" t="s">
        <v>58</v>
      </c>
      <c r="L3" s="12" t="s">
        <v>59</v>
      </c>
      <c r="M3" s="12" t="s">
        <v>60</v>
      </c>
      <c r="N3" s="12" t="s">
        <v>61</v>
      </c>
      <c r="O3" s="13" t="s">
        <v>117</v>
      </c>
    </row>
    <row r="4" spans="2:15" s="49" customFormat="1" ht="15.75" customHeight="1">
      <c r="B4" s="154" t="s">
        <v>63</v>
      </c>
      <c r="C4" s="155"/>
      <c r="D4" s="156"/>
      <c r="E4" s="156"/>
      <c r="F4" s="156"/>
      <c r="G4" s="156"/>
      <c r="H4" s="156"/>
      <c r="I4" s="156"/>
      <c r="J4" s="155"/>
      <c r="K4" s="155"/>
      <c r="L4" s="155"/>
      <c r="M4" s="155"/>
      <c r="N4" s="155"/>
      <c r="O4" s="157"/>
    </row>
    <row r="5" spans="2:15" s="14" customFormat="1" ht="18.75" customHeight="1">
      <c r="B5" s="90">
        <v>45659</v>
      </c>
      <c r="C5" s="115" t="str">
        <f>RIGHT(TEXT(B5,"AAAA"))</f>
        <v>四</v>
      </c>
      <c r="D5" s="93" t="s">
        <v>138</v>
      </c>
      <c r="E5" s="44" t="s">
        <v>139</v>
      </c>
      <c r="F5" s="44" t="s">
        <v>140</v>
      </c>
      <c r="G5" s="44" t="s">
        <v>141</v>
      </c>
      <c r="H5" s="93" t="s">
        <v>10</v>
      </c>
      <c r="I5" s="44" t="s">
        <v>12</v>
      </c>
      <c r="J5" s="94"/>
      <c r="K5" s="83">
        <v>6.2</v>
      </c>
      <c r="L5" s="83">
        <v>2.8</v>
      </c>
      <c r="M5" s="83">
        <v>2.2000000000000002</v>
      </c>
      <c r="N5" s="83">
        <v>2.4</v>
      </c>
      <c r="O5" s="84">
        <f>K5*70+L5*75+M5*25+N5*45</f>
        <v>807</v>
      </c>
    </row>
    <row r="6" spans="2:15" s="15" customFormat="1" ht="14.25" customHeight="1">
      <c r="B6" s="96"/>
      <c r="C6" s="116"/>
      <c r="D6" s="98"/>
      <c r="E6" s="45" t="s">
        <v>142</v>
      </c>
      <c r="F6" s="45" t="s">
        <v>143</v>
      </c>
      <c r="G6" s="45" t="s">
        <v>144</v>
      </c>
      <c r="H6" s="98"/>
      <c r="I6" s="45" t="s">
        <v>145</v>
      </c>
      <c r="J6" s="99"/>
      <c r="K6" s="100"/>
      <c r="L6" s="100"/>
      <c r="M6" s="100"/>
      <c r="N6" s="100"/>
      <c r="O6" s="95"/>
    </row>
    <row r="7" spans="2:15" s="14" customFormat="1" ht="18.75" customHeight="1">
      <c r="B7" s="90">
        <f>B5+1</f>
        <v>45660</v>
      </c>
      <c r="C7" s="91" t="str">
        <f>RIGHT(TEXT(B7,"AAAA"))</f>
        <v>五</v>
      </c>
      <c r="D7" s="93" t="s">
        <v>146</v>
      </c>
      <c r="E7" s="44" t="s">
        <v>13</v>
      </c>
      <c r="F7" s="16" t="s">
        <v>147</v>
      </c>
      <c r="G7" s="44" t="s">
        <v>148</v>
      </c>
      <c r="H7" s="93" t="s">
        <v>10</v>
      </c>
      <c r="I7" s="44" t="s">
        <v>149</v>
      </c>
      <c r="J7" s="94"/>
      <c r="K7" s="83">
        <v>6.3</v>
      </c>
      <c r="L7" s="83">
        <v>2.7</v>
      </c>
      <c r="M7" s="83">
        <v>2.4</v>
      </c>
      <c r="N7" s="83">
        <v>2.1</v>
      </c>
      <c r="O7" s="84">
        <f>K7*70+L7*75+M7*25+N7*45</f>
        <v>798</v>
      </c>
    </row>
    <row r="8" spans="2:15" s="15" customFormat="1" ht="14.25" customHeight="1" thickBot="1">
      <c r="B8" s="105"/>
      <c r="C8" s="92"/>
      <c r="D8" s="106"/>
      <c r="E8" s="55" t="s">
        <v>14</v>
      </c>
      <c r="F8" s="17" t="s">
        <v>15</v>
      </c>
      <c r="G8" s="46" t="s">
        <v>150</v>
      </c>
      <c r="H8" s="106"/>
      <c r="I8" s="55" t="s">
        <v>151</v>
      </c>
      <c r="J8" s="79"/>
      <c r="K8" s="107"/>
      <c r="L8" s="107"/>
      <c r="M8" s="107"/>
      <c r="N8" s="107"/>
      <c r="O8" s="104"/>
    </row>
    <row r="9" spans="2:15" s="14" customFormat="1" ht="18.75" customHeight="1" thickTop="1">
      <c r="B9" s="85">
        <f>B7+3</f>
        <v>45663</v>
      </c>
      <c r="C9" s="86" t="str">
        <f>RIGHT(TEXT(B9,"AAAA"))</f>
        <v>一</v>
      </c>
      <c r="D9" s="87" t="s">
        <v>152</v>
      </c>
      <c r="E9" s="56" t="s">
        <v>153</v>
      </c>
      <c r="F9" s="56" t="s">
        <v>16</v>
      </c>
      <c r="G9" s="43" t="s">
        <v>154</v>
      </c>
      <c r="H9" s="87" t="s">
        <v>9</v>
      </c>
      <c r="I9" s="56" t="s">
        <v>155</v>
      </c>
      <c r="J9" s="89"/>
      <c r="K9" s="67">
        <v>6.3</v>
      </c>
      <c r="L9" s="67">
        <v>2.4</v>
      </c>
      <c r="M9" s="67">
        <v>2.4</v>
      </c>
      <c r="N9" s="67">
        <v>2.4</v>
      </c>
      <c r="O9" s="69">
        <f>K9*70+L9*75+M9*25+N9*45</f>
        <v>789</v>
      </c>
    </row>
    <row r="10" spans="2:15" s="15" customFormat="1" ht="14.25" customHeight="1">
      <c r="B10" s="96"/>
      <c r="C10" s="97"/>
      <c r="D10" s="98"/>
      <c r="E10" s="45" t="s">
        <v>17</v>
      </c>
      <c r="F10" s="45" t="s">
        <v>18</v>
      </c>
      <c r="G10" s="55" t="s">
        <v>156</v>
      </c>
      <c r="H10" s="98"/>
      <c r="I10" s="45" t="s">
        <v>157</v>
      </c>
      <c r="J10" s="99"/>
      <c r="K10" s="100"/>
      <c r="L10" s="100"/>
      <c r="M10" s="100"/>
      <c r="N10" s="100"/>
      <c r="O10" s="95"/>
    </row>
    <row r="11" spans="2:15" s="14" customFormat="1" ht="18.75" customHeight="1">
      <c r="B11" s="90">
        <f>B9+1</f>
        <v>45664</v>
      </c>
      <c r="C11" s="91" t="str">
        <f>RIGHT(TEXT(B11,"AAAA"))</f>
        <v>二</v>
      </c>
      <c r="D11" s="93" t="s">
        <v>158</v>
      </c>
      <c r="E11" s="44" t="s">
        <v>159</v>
      </c>
      <c r="F11" s="44" t="s">
        <v>160</v>
      </c>
      <c r="G11" s="44" t="s">
        <v>19</v>
      </c>
      <c r="H11" s="93" t="s">
        <v>10</v>
      </c>
      <c r="I11" s="44" t="s">
        <v>161</v>
      </c>
      <c r="J11" s="94"/>
      <c r="K11" s="83">
        <v>6.3</v>
      </c>
      <c r="L11" s="83">
        <v>2.6</v>
      </c>
      <c r="M11" s="83">
        <v>2.2000000000000002</v>
      </c>
      <c r="N11" s="83">
        <v>2.2999999999999998</v>
      </c>
      <c r="O11" s="84">
        <f>K11*70+L11*75+M11*25+N11*45</f>
        <v>794.5</v>
      </c>
    </row>
    <row r="12" spans="2:15" s="15" customFormat="1" ht="14.25" customHeight="1">
      <c r="B12" s="96"/>
      <c r="C12" s="97"/>
      <c r="D12" s="98"/>
      <c r="E12" s="45" t="s">
        <v>162</v>
      </c>
      <c r="F12" s="45" t="s">
        <v>163</v>
      </c>
      <c r="G12" s="45" t="s">
        <v>164</v>
      </c>
      <c r="H12" s="98"/>
      <c r="I12" s="45" t="s">
        <v>165</v>
      </c>
      <c r="J12" s="99"/>
      <c r="K12" s="100"/>
      <c r="L12" s="100"/>
      <c r="M12" s="100"/>
      <c r="N12" s="100"/>
      <c r="O12" s="95"/>
    </row>
    <row r="13" spans="2:15" s="14" customFormat="1" ht="18.75" customHeight="1">
      <c r="B13" s="90">
        <f>B11+1</f>
        <v>45665</v>
      </c>
      <c r="C13" s="91" t="str">
        <f>RIGHT(TEXT(B13,"AAAA"))</f>
        <v>三</v>
      </c>
      <c r="D13" s="103" t="s">
        <v>166</v>
      </c>
      <c r="E13" s="44" t="s">
        <v>20</v>
      </c>
      <c r="F13" s="44" t="s">
        <v>167</v>
      </c>
      <c r="G13" s="44" t="s">
        <v>168</v>
      </c>
      <c r="H13" s="93" t="s">
        <v>21</v>
      </c>
      <c r="I13" s="62" t="s">
        <v>169</v>
      </c>
      <c r="J13" s="94"/>
      <c r="K13" s="83">
        <v>6.4</v>
      </c>
      <c r="L13" s="83">
        <v>2.7</v>
      </c>
      <c r="M13" s="83">
        <v>2.2000000000000002</v>
      </c>
      <c r="N13" s="83">
        <v>2.4</v>
      </c>
      <c r="O13" s="84">
        <f>K13*70+L13*75+M13*25+N13*45</f>
        <v>813.5</v>
      </c>
    </row>
    <row r="14" spans="2:15" s="15" customFormat="1" ht="14.25" customHeight="1">
      <c r="B14" s="96"/>
      <c r="C14" s="97"/>
      <c r="D14" s="102"/>
      <c r="E14" s="59" t="s">
        <v>22</v>
      </c>
      <c r="F14" s="45" t="s">
        <v>170</v>
      </c>
      <c r="G14" s="45" t="s">
        <v>171</v>
      </c>
      <c r="H14" s="98"/>
      <c r="I14" s="45" t="s">
        <v>172</v>
      </c>
      <c r="J14" s="99"/>
      <c r="K14" s="100"/>
      <c r="L14" s="100"/>
      <c r="M14" s="100"/>
      <c r="N14" s="100"/>
      <c r="O14" s="95"/>
    </row>
    <row r="15" spans="2:15" s="14" customFormat="1" ht="18.75" customHeight="1">
      <c r="B15" s="90">
        <f>B13+1</f>
        <v>45666</v>
      </c>
      <c r="C15" s="91" t="str">
        <f>RIGHT(TEXT(B15,"AAAA"))</f>
        <v>四</v>
      </c>
      <c r="D15" s="93" t="s">
        <v>146</v>
      </c>
      <c r="E15" s="44" t="s">
        <v>173</v>
      </c>
      <c r="F15" s="44" t="s">
        <v>174</v>
      </c>
      <c r="G15" s="44" t="s">
        <v>175</v>
      </c>
      <c r="H15" s="93" t="s">
        <v>10</v>
      </c>
      <c r="I15" s="44" t="s">
        <v>176</v>
      </c>
      <c r="J15" s="94"/>
      <c r="K15" s="83">
        <v>6.2</v>
      </c>
      <c r="L15" s="83">
        <v>2.8</v>
      </c>
      <c r="M15" s="83">
        <v>2.2000000000000002</v>
      </c>
      <c r="N15" s="83">
        <v>2.2999999999999998</v>
      </c>
      <c r="O15" s="84">
        <f>K15*70+L15*75+M15*25+N15*45</f>
        <v>802.5</v>
      </c>
    </row>
    <row r="16" spans="2:15" s="15" customFormat="1" ht="14.25" customHeight="1">
      <c r="B16" s="96"/>
      <c r="C16" s="97"/>
      <c r="D16" s="98"/>
      <c r="E16" s="45" t="s">
        <v>128</v>
      </c>
      <c r="F16" s="45" t="s">
        <v>177</v>
      </c>
      <c r="G16" s="45" t="s">
        <v>178</v>
      </c>
      <c r="H16" s="98"/>
      <c r="I16" s="45" t="s">
        <v>179</v>
      </c>
      <c r="J16" s="99"/>
      <c r="K16" s="100"/>
      <c r="L16" s="100"/>
      <c r="M16" s="100"/>
      <c r="N16" s="100"/>
      <c r="O16" s="95"/>
    </row>
    <row r="17" spans="2:15" s="14" customFormat="1" ht="18.75" customHeight="1">
      <c r="B17" s="90">
        <f>B15+1</f>
        <v>45667</v>
      </c>
      <c r="C17" s="91" t="str">
        <f>RIGHT(TEXT(B17,"AAAA"))</f>
        <v>五</v>
      </c>
      <c r="D17" s="93" t="s">
        <v>180</v>
      </c>
      <c r="E17" s="44" t="s">
        <v>23</v>
      </c>
      <c r="F17" s="44" t="s">
        <v>181</v>
      </c>
      <c r="G17" s="44" t="s">
        <v>182</v>
      </c>
      <c r="H17" s="93" t="s">
        <v>10</v>
      </c>
      <c r="I17" s="44" t="s">
        <v>183</v>
      </c>
      <c r="J17" s="94"/>
      <c r="K17" s="83">
        <v>6.2</v>
      </c>
      <c r="L17" s="83">
        <v>2.8</v>
      </c>
      <c r="M17" s="83">
        <v>2.2000000000000002</v>
      </c>
      <c r="N17" s="83">
        <v>2.4</v>
      </c>
      <c r="O17" s="84">
        <f>K17*70+L17*75+M17*25+N17*45</f>
        <v>807</v>
      </c>
    </row>
    <row r="18" spans="2:15" s="15" customFormat="1" ht="14.25" customHeight="1" thickBot="1">
      <c r="B18" s="72"/>
      <c r="C18" s="92"/>
      <c r="D18" s="88"/>
      <c r="E18" s="46" t="s">
        <v>24</v>
      </c>
      <c r="F18" s="58" t="s">
        <v>184</v>
      </c>
      <c r="G18" s="46" t="s">
        <v>129</v>
      </c>
      <c r="H18" s="88"/>
      <c r="I18" s="57" t="s">
        <v>185</v>
      </c>
      <c r="J18" s="80"/>
      <c r="K18" s="68"/>
      <c r="L18" s="68"/>
      <c r="M18" s="68"/>
      <c r="N18" s="68"/>
      <c r="O18" s="70"/>
    </row>
    <row r="19" spans="2:15" s="15" customFormat="1" ht="18.75" customHeight="1" thickTop="1">
      <c r="B19" s="85">
        <v>45304</v>
      </c>
      <c r="C19" s="86" t="s">
        <v>130</v>
      </c>
      <c r="D19" s="87" t="s">
        <v>25</v>
      </c>
      <c r="E19" s="43" t="s">
        <v>26</v>
      </c>
      <c r="F19" s="56" t="s">
        <v>27</v>
      </c>
      <c r="G19" s="43" t="s">
        <v>186</v>
      </c>
      <c r="H19" s="87" t="s">
        <v>9</v>
      </c>
      <c r="I19" s="56" t="s">
        <v>28</v>
      </c>
      <c r="J19" s="89"/>
      <c r="K19" s="67">
        <v>6.4</v>
      </c>
      <c r="L19" s="67">
        <v>2.6</v>
      </c>
      <c r="M19" s="67">
        <v>2.1</v>
      </c>
      <c r="N19" s="67">
        <v>2.4</v>
      </c>
      <c r="O19" s="69">
        <f>K19*70+L19*75+M19*25+N19*45</f>
        <v>803.5</v>
      </c>
    </row>
    <row r="20" spans="2:15" s="15" customFormat="1" ht="14.25" customHeight="1">
      <c r="B20" s="96"/>
      <c r="C20" s="97"/>
      <c r="D20" s="98"/>
      <c r="E20" s="45" t="s">
        <v>29</v>
      </c>
      <c r="F20" s="45" t="s">
        <v>30</v>
      </c>
      <c r="G20" s="45" t="s">
        <v>187</v>
      </c>
      <c r="H20" s="98"/>
      <c r="I20" s="45" t="s">
        <v>31</v>
      </c>
      <c r="J20" s="99"/>
      <c r="K20" s="100"/>
      <c r="L20" s="100"/>
      <c r="M20" s="100"/>
      <c r="N20" s="100"/>
      <c r="O20" s="95"/>
    </row>
    <row r="21" spans="2:15" s="15" customFormat="1" ht="18.75" customHeight="1">
      <c r="B21" s="90">
        <f>B19+1</f>
        <v>45305</v>
      </c>
      <c r="C21" s="91" t="s">
        <v>131</v>
      </c>
      <c r="D21" s="93" t="s">
        <v>32</v>
      </c>
      <c r="E21" s="44" t="s">
        <v>188</v>
      </c>
      <c r="F21" s="44" t="s">
        <v>123</v>
      </c>
      <c r="G21" s="43" t="s">
        <v>33</v>
      </c>
      <c r="H21" s="93" t="s">
        <v>10</v>
      </c>
      <c r="I21" s="44" t="s">
        <v>189</v>
      </c>
      <c r="J21" s="94"/>
      <c r="K21" s="83">
        <v>6.3</v>
      </c>
      <c r="L21" s="83">
        <v>2.6</v>
      </c>
      <c r="M21" s="83">
        <v>2.1</v>
      </c>
      <c r="N21" s="83">
        <v>2.1</v>
      </c>
      <c r="O21" s="84">
        <f>K21*70+L21*75+M21*25+N21*45</f>
        <v>783</v>
      </c>
    </row>
    <row r="22" spans="2:15" s="15" customFormat="1" ht="14.25" customHeight="1">
      <c r="B22" s="96"/>
      <c r="C22" s="97"/>
      <c r="D22" s="98"/>
      <c r="E22" s="58" t="s">
        <v>190</v>
      </c>
      <c r="F22" s="45" t="s">
        <v>191</v>
      </c>
      <c r="G22" s="45" t="s">
        <v>192</v>
      </c>
      <c r="H22" s="98"/>
      <c r="I22" s="45" t="s">
        <v>193</v>
      </c>
      <c r="J22" s="99"/>
      <c r="K22" s="100"/>
      <c r="L22" s="100"/>
      <c r="M22" s="100"/>
      <c r="N22" s="100"/>
      <c r="O22" s="95"/>
    </row>
    <row r="23" spans="2:15" s="15" customFormat="1" ht="18.75" customHeight="1">
      <c r="B23" s="90">
        <f>B21+1</f>
        <v>45306</v>
      </c>
      <c r="C23" s="91" t="s">
        <v>132</v>
      </c>
      <c r="D23" s="101" t="s">
        <v>194</v>
      </c>
      <c r="E23" s="44" t="s">
        <v>195</v>
      </c>
      <c r="F23" s="43" t="s">
        <v>34</v>
      </c>
      <c r="G23" s="44" t="s">
        <v>196</v>
      </c>
      <c r="H23" s="93" t="s">
        <v>21</v>
      </c>
      <c r="I23" s="62" t="s">
        <v>197</v>
      </c>
      <c r="J23" s="94"/>
      <c r="K23" s="83">
        <v>6.4</v>
      </c>
      <c r="L23" s="83">
        <v>2.7</v>
      </c>
      <c r="M23" s="83">
        <v>2.1</v>
      </c>
      <c r="N23" s="83">
        <v>2.4</v>
      </c>
      <c r="O23" s="84">
        <f>K23*70+L23*75+M23*25+N23*45</f>
        <v>811</v>
      </c>
    </row>
    <row r="24" spans="2:15" s="15" customFormat="1" ht="14.25" customHeight="1">
      <c r="B24" s="96"/>
      <c r="C24" s="97"/>
      <c r="D24" s="102"/>
      <c r="E24" s="45" t="s">
        <v>35</v>
      </c>
      <c r="F24" s="45" t="s">
        <v>36</v>
      </c>
      <c r="G24" s="58" t="s">
        <v>198</v>
      </c>
      <c r="H24" s="98"/>
      <c r="I24" s="45" t="s">
        <v>199</v>
      </c>
      <c r="J24" s="99"/>
      <c r="K24" s="100"/>
      <c r="L24" s="100"/>
      <c r="M24" s="100"/>
      <c r="N24" s="100"/>
      <c r="O24" s="95"/>
    </row>
    <row r="25" spans="2:15" s="15" customFormat="1" ht="18.75" customHeight="1">
      <c r="B25" s="90">
        <f>B23+1</f>
        <v>45307</v>
      </c>
      <c r="C25" s="91" t="s">
        <v>133</v>
      </c>
      <c r="D25" s="93" t="s">
        <v>25</v>
      </c>
      <c r="E25" s="44" t="s">
        <v>200</v>
      </c>
      <c r="F25" s="44" t="s">
        <v>201</v>
      </c>
      <c r="G25" s="44" t="s">
        <v>202</v>
      </c>
      <c r="H25" s="93" t="s">
        <v>10</v>
      </c>
      <c r="I25" s="43" t="s">
        <v>203</v>
      </c>
      <c r="J25" s="94"/>
      <c r="K25" s="83">
        <v>6.2</v>
      </c>
      <c r="L25" s="83">
        <v>2.8</v>
      </c>
      <c r="M25" s="83">
        <v>2.2000000000000002</v>
      </c>
      <c r="N25" s="83">
        <v>2.2999999999999998</v>
      </c>
      <c r="O25" s="84">
        <f>K25*70+L25*75+M25*25+N25*45</f>
        <v>802.5</v>
      </c>
    </row>
    <row r="26" spans="2:15" s="15" customFormat="1" ht="14.25" customHeight="1">
      <c r="B26" s="96"/>
      <c r="C26" s="97"/>
      <c r="D26" s="98"/>
      <c r="E26" s="45" t="s">
        <v>37</v>
      </c>
      <c r="F26" s="45" t="s">
        <v>38</v>
      </c>
      <c r="G26" s="45" t="s">
        <v>204</v>
      </c>
      <c r="H26" s="98"/>
      <c r="I26" s="45" t="s">
        <v>205</v>
      </c>
      <c r="J26" s="99"/>
      <c r="K26" s="100"/>
      <c r="L26" s="100"/>
      <c r="M26" s="100"/>
      <c r="N26" s="100"/>
      <c r="O26" s="95"/>
    </row>
    <row r="27" spans="2:15" s="15" customFormat="1" ht="18.75" customHeight="1">
      <c r="B27" s="161">
        <f>B25+1</f>
        <v>45308</v>
      </c>
      <c r="C27" s="139" t="s">
        <v>64</v>
      </c>
      <c r="D27" s="93" t="s">
        <v>206</v>
      </c>
      <c r="E27" s="43" t="s">
        <v>207</v>
      </c>
      <c r="F27" s="44" t="s">
        <v>208</v>
      </c>
      <c r="G27" s="44" t="s">
        <v>209</v>
      </c>
      <c r="H27" s="93" t="s">
        <v>10</v>
      </c>
      <c r="I27" s="44" t="s">
        <v>40</v>
      </c>
      <c r="J27" s="163" t="s">
        <v>120</v>
      </c>
      <c r="K27" s="83">
        <v>6.2</v>
      </c>
      <c r="L27" s="83">
        <v>2.8</v>
      </c>
      <c r="M27" s="83">
        <v>2.2000000000000002</v>
      </c>
      <c r="N27" s="83">
        <v>2.4</v>
      </c>
      <c r="O27" s="84">
        <f>K27*70+L27*75+M27*25+N27*45</f>
        <v>807</v>
      </c>
    </row>
    <row r="28" spans="2:15" s="15" customFormat="1" ht="14.25" customHeight="1" thickBot="1">
      <c r="B28" s="162"/>
      <c r="C28" s="143"/>
      <c r="D28" s="144"/>
      <c r="E28" s="57" t="s">
        <v>41</v>
      </c>
      <c r="F28" s="57" t="s">
        <v>210</v>
      </c>
      <c r="G28" s="57" t="s">
        <v>42</v>
      </c>
      <c r="H28" s="88"/>
      <c r="I28" s="45" t="s">
        <v>211</v>
      </c>
      <c r="J28" s="164"/>
      <c r="K28" s="147"/>
      <c r="L28" s="147"/>
      <c r="M28" s="147"/>
      <c r="N28" s="147"/>
      <c r="O28" s="148"/>
    </row>
    <row r="29" spans="2:15" s="15" customFormat="1" ht="19.5" customHeight="1" thickTop="1">
      <c r="B29" s="71">
        <v>45311</v>
      </c>
      <c r="C29" s="73" t="s">
        <v>130</v>
      </c>
      <c r="D29" s="87" t="s">
        <v>212</v>
      </c>
      <c r="E29" s="56" t="s">
        <v>43</v>
      </c>
      <c r="F29" s="56" t="s">
        <v>44</v>
      </c>
      <c r="G29" s="56" t="s">
        <v>213</v>
      </c>
      <c r="H29" s="87" t="s">
        <v>9</v>
      </c>
      <c r="I29" s="56" t="s">
        <v>214</v>
      </c>
      <c r="J29" s="89"/>
      <c r="K29" s="67">
        <v>6.4</v>
      </c>
      <c r="L29" s="67">
        <v>2.4</v>
      </c>
      <c r="M29" s="67">
        <v>2.1</v>
      </c>
      <c r="N29" s="67">
        <v>2.4</v>
      </c>
      <c r="O29" s="69">
        <f>K29*70+L29*75+M29*25+N29*45</f>
        <v>788.5</v>
      </c>
    </row>
    <row r="30" spans="2:15" s="15" customFormat="1" ht="14.25" customHeight="1" thickBot="1">
      <c r="B30" s="96"/>
      <c r="C30" s="97"/>
      <c r="D30" s="88"/>
      <c r="E30" s="60" t="s">
        <v>11</v>
      </c>
      <c r="F30" s="57" t="s">
        <v>45</v>
      </c>
      <c r="G30" s="57" t="s">
        <v>46</v>
      </c>
      <c r="H30" s="88"/>
      <c r="I30" s="57" t="s">
        <v>215</v>
      </c>
      <c r="J30" s="80"/>
      <c r="K30" s="68"/>
      <c r="L30" s="68"/>
      <c r="M30" s="68"/>
      <c r="N30" s="68"/>
      <c r="O30" s="70"/>
    </row>
    <row r="31" spans="2:15" s="15" customFormat="1" ht="20.25" customHeight="1" thickBot="1">
      <c r="B31" s="50"/>
      <c r="C31" s="51"/>
      <c r="D31" s="158" t="s">
        <v>216</v>
      </c>
      <c r="E31" s="159"/>
      <c r="F31" s="159"/>
      <c r="G31" s="159"/>
      <c r="H31" s="159"/>
      <c r="I31" s="160"/>
      <c r="J31" s="52"/>
      <c r="K31" s="53"/>
      <c r="L31" s="53"/>
      <c r="M31" s="53"/>
      <c r="N31" s="53"/>
      <c r="O31" s="54"/>
    </row>
    <row r="32" spans="2:15" s="15" customFormat="1" ht="18.75" customHeight="1">
      <c r="B32" s="71">
        <v>45699</v>
      </c>
      <c r="C32" s="130" t="str">
        <f t="shared" ref="C32:C38" si="0">RIGHT(TEXT(B32,"AAAA"))</f>
        <v>二</v>
      </c>
      <c r="D32" s="106" t="s">
        <v>206</v>
      </c>
      <c r="E32" s="43" t="s">
        <v>217</v>
      </c>
      <c r="F32" s="44" t="s">
        <v>218</v>
      </c>
      <c r="G32" s="43" t="s">
        <v>219</v>
      </c>
      <c r="H32" s="106" t="s">
        <v>10</v>
      </c>
      <c r="I32" s="43" t="s">
        <v>220</v>
      </c>
      <c r="J32" s="132"/>
      <c r="K32" s="134">
        <v>6.4</v>
      </c>
      <c r="L32" s="134">
        <v>2.8</v>
      </c>
      <c r="M32" s="134">
        <v>2</v>
      </c>
      <c r="N32" s="134">
        <v>2.1</v>
      </c>
      <c r="O32" s="136">
        <f>K32*70+L32*75+M32*25+N32*45</f>
        <v>802.5</v>
      </c>
    </row>
    <row r="33" spans="2:15" s="15" customFormat="1" ht="14.25" customHeight="1">
      <c r="B33" s="96"/>
      <c r="C33" s="131"/>
      <c r="D33" s="98"/>
      <c r="E33" s="45" t="s">
        <v>221</v>
      </c>
      <c r="F33" s="45" t="s">
        <v>83</v>
      </c>
      <c r="G33" s="45" t="s">
        <v>84</v>
      </c>
      <c r="H33" s="98"/>
      <c r="I33" s="45" t="s">
        <v>222</v>
      </c>
      <c r="J33" s="133"/>
      <c r="K33" s="135"/>
      <c r="L33" s="135"/>
      <c r="M33" s="135"/>
      <c r="N33" s="135"/>
      <c r="O33" s="137"/>
    </row>
    <row r="34" spans="2:15" s="15" customFormat="1" ht="18.75" customHeight="1">
      <c r="B34" s="90">
        <f>B32+1</f>
        <v>45700</v>
      </c>
      <c r="C34" s="130" t="str">
        <f t="shared" si="0"/>
        <v>三</v>
      </c>
      <c r="D34" s="93" t="s">
        <v>223</v>
      </c>
      <c r="E34" s="44" t="s">
        <v>224</v>
      </c>
      <c r="F34" s="43" t="s">
        <v>225</v>
      </c>
      <c r="G34" s="44" t="s">
        <v>226</v>
      </c>
      <c r="H34" s="93" t="s">
        <v>227</v>
      </c>
      <c r="I34" s="62" t="s">
        <v>228</v>
      </c>
      <c r="J34" s="140"/>
      <c r="K34" s="83">
        <v>6.3</v>
      </c>
      <c r="L34" s="83">
        <v>2.6</v>
      </c>
      <c r="M34" s="83">
        <v>2.1</v>
      </c>
      <c r="N34" s="83">
        <v>2.2000000000000002</v>
      </c>
      <c r="O34" s="138">
        <f>K34*70+L34*75+M34*25+N34*45</f>
        <v>787.5</v>
      </c>
    </row>
    <row r="35" spans="2:15" s="15" customFormat="1" ht="14.25" customHeight="1">
      <c r="B35" s="96"/>
      <c r="C35" s="131"/>
      <c r="D35" s="98"/>
      <c r="E35" s="58" t="s">
        <v>229</v>
      </c>
      <c r="F35" s="45" t="s">
        <v>230</v>
      </c>
      <c r="G35" s="45" t="s">
        <v>86</v>
      </c>
      <c r="H35" s="98"/>
      <c r="I35" s="45" t="s">
        <v>231</v>
      </c>
      <c r="J35" s="133"/>
      <c r="K35" s="135"/>
      <c r="L35" s="135"/>
      <c r="M35" s="135"/>
      <c r="N35" s="135"/>
      <c r="O35" s="137"/>
    </row>
    <row r="36" spans="2:15" s="15" customFormat="1" ht="18.75" customHeight="1">
      <c r="B36" s="90">
        <f>B34+1</f>
        <v>45701</v>
      </c>
      <c r="C36" s="139" t="str">
        <f t="shared" si="0"/>
        <v>四</v>
      </c>
      <c r="D36" s="93" t="s">
        <v>232</v>
      </c>
      <c r="E36" s="44" t="s">
        <v>233</v>
      </c>
      <c r="F36" s="44" t="s">
        <v>124</v>
      </c>
      <c r="G36" s="44" t="s">
        <v>234</v>
      </c>
      <c r="H36" s="93" t="s">
        <v>10</v>
      </c>
      <c r="I36" s="44" t="s">
        <v>85</v>
      </c>
      <c r="J36" s="140"/>
      <c r="K36" s="83">
        <v>6.4</v>
      </c>
      <c r="L36" s="83">
        <v>2.1</v>
      </c>
      <c r="M36" s="83">
        <v>2.1</v>
      </c>
      <c r="N36" s="83">
        <v>2.1</v>
      </c>
      <c r="O36" s="138">
        <f>K36*70+L36*75+M36*25+N36*45</f>
        <v>752.5</v>
      </c>
    </row>
    <row r="37" spans="2:15" s="15" customFormat="1" ht="14.25" customHeight="1">
      <c r="B37" s="96"/>
      <c r="C37" s="131"/>
      <c r="D37" s="98"/>
      <c r="E37" s="45" t="s">
        <v>235</v>
      </c>
      <c r="F37" s="45" t="s">
        <v>125</v>
      </c>
      <c r="G37" s="45" t="s">
        <v>87</v>
      </c>
      <c r="H37" s="98"/>
      <c r="I37" s="45" t="s">
        <v>236</v>
      </c>
      <c r="J37" s="133"/>
      <c r="K37" s="135"/>
      <c r="L37" s="135"/>
      <c r="M37" s="135"/>
      <c r="N37" s="135"/>
      <c r="O37" s="137"/>
    </row>
    <row r="38" spans="2:15" s="15" customFormat="1" ht="18.75" customHeight="1">
      <c r="B38" s="90">
        <f>B36+1</f>
        <v>45702</v>
      </c>
      <c r="C38" s="139" t="str">
        <f t="shared" si="0"/>
        <v>五</v>
      </c>
      <c r="D38" s="93" t="s">
        <v>237</v>
      </c>
      <c r="E38" s="44" t="s">
        <v>238</v>
      </c>
      <c r="F38" s="44" t="s">
        <v>239</v>
      </c>
      <c r="G38" s="43" t="s">
        <v>88</v>
      </c>
      <c r="H38" s="93" t="s">
        <v>10</v>
      </c>
      <c r="I38" s="44" t="s">
        <v>240</v>
      </c>
      <c r="J38" s="140"/>
      <c r="K38" s="83">
        <v>5.4</v>
      </c>
      <c r="L38" s="83">
        <v>2.8</v>
      </c>
      <c r="M38" s="83">
        <v>2.1</v>
      </c>
      <c r="N38" s="83">
        <v>2.2000000000000002</v>
      </c>
      <c r="O38" s="138">
        <f>K38*70+L38*75+M38*25+N38*45</f>
        <v>739.5</v>
      </c>
    </row>
    <row r="39" spans="2:15" s="15" customFormat="1" ht="14.25" customHeight="1" thickBot="1">
      <c r="B39" s="105"/>
      <c r="C39" s="143"/>
      <c r="D39" s="144"/>
      <c r="E39" s="46" t="s">
        <v>241</v>
      </c>
      <c r="F39" s="61" t="s">
        <v>89</v>
      </c>
      <c r="G39" s="46" t="s">
        <v>90</v>
      </c>
      <c r="H39" s="144"/>
      <c r="I39" s="46" t="s">
        <v>242</v>
      </c>
      <c r="J39" s="145"/>
      <c r="K39" s="146"/>
      <c r="L39" s="146"/>
      <c r="M39" s="146"/>
      <c r="N39" s="146"/>
      <c r="O39" s="141"/>
    </row>
    <row r="40" spans="2:15" s="15" customFormat="1" ht="18.75" customHeight="1" thickTop="1">
      <c r="B40" s="71">
        <f>B38+3</f>
        <v>45705</v>
      </c>
      <c r="C40" s="130" t="str">
        <f t="shared" ref="C40:C48" si="1">RIGHT(TEXT(B40,"AAAA"))</f>
        <v>一</v>
      </c>
      <c r="D40" s="106" t="s">
        <v>232</v>
      </c>
      <c r="E40" s="43" t="s">
        <v>243</v>
      </c>
      <c r="F40" s="43" t="s">
        <v>244</v>
      </c>
      <c r="G40" s="43" t="s">
        <v>245</v>
      </c>
      <c r="H40" s="106" t="s">
        <v>9</v>
      </c>
      <c r="I40" s="43" t="s">
        <v>246</v>
      </c>
      <c r="J40" s="132"/>
      <c r="K40" s="134">
        <v>6.3</v>
      </c>
      <c r="L40" s="134">
        <v>2.6</v>
      </c>
      <c r="M40" s="134">
        <v>2.2000000000000002</v>
      </c>
      <c r="N40" s="134">
        <v>2.2999999999999998</v>
      </c>
      <c r="O40" s="142">
        <f>K40*70+L40*75+M40*25+N40*45</f>
        <v>794.5</v>
      </c>
    </row>
    <row r="41" spans="2:15" s="15" customFormat="1" ht="14.25" customHeight="1">
      <c r="B41" s="96"/>
      <c r="C41" s="131"/>
      <c r="D41" s="98"/>
      <c r="E41" s="45" t="s">
        <v>91</v>
      </c>
      <c r="F41" s="45" t="s">
        <v>247</v>
      </c>
      <c r="G41" s="45" t="s">
        <v>92</v>
      </c>
      <c r="H41" s="98"/>
      <c r="I41" s="45" t="s">
        <v>248</v>
      </c>
      <c r="J41" s="133"/>
      <c r="K41" s="100"/>
      <c r="L41" s="100"/>
      <c r="M41" s="100"/>
      <c r="N41" s="100"/>
      <c r="O41" s="95"/>
    </row>
    <row r="42" spans="2:15" s="15" customFormat="1" ht="18.75" customHeight="1">
      <c r="B42" s="90">
        <f>B40+1</f>
        <v>45706</v>
      </c>
      <c r="C42" s="139" t="str">
        <f t="shared" si="1"/>
        <v>二</v>
      </c>
      <c r="D42" s="93" t="s">
        <v>249</v>
      </c>
      <c r="E42" s="44" t="s">
        <v>93</v>
      </c>
      <c r="F42" s="44" t="s">
        <v>126</v>
      </c>
      <c r="G42" s="44" t="s">
        <v>250</v>
      </c>
      <c r="H42" s="93" t="s">
        <v>10</v>
      </c>
      <c r="I42" s="44" t="s">
        <v>94</v>
      </c>
      <c r="J42" s="140"/>
      <c r="K42" s="83">
        <v>6.4</v>
      </c>
      <c r="L42" s="83">
        <v>2.7</v>
      </c>
      <c r="M42" s="83">
        <v>2.1</v>
      </c>
      <c r="N42" s="83">
        <v>2.2000000000000002</v>
      </c>
      <c r="O42" s="84">
        <f>K42*70+L42*75+M42*25+N42*45</f>
        <v>802</v>
      </c>
    </row>
    <row r="43" spans="2:15" s="15" customFormat="1" ht="14.25" customHeight="1">
      <c r="B43" s="96"/>
      <c r="C43" s="131"/>
      <c r="D43" s="98"/>
      <c r="E43" s="45" t="s">
        <v>251</v>
      </c>
      <c r="F43" s="45" t="s">
        <v>127</v>
      </c>
      <c r="G43" s="45" t="s">
        <v>252</v>
      </c>
      <c r="H43" s="98"/>
      <c r="I43" s="45" t="s">
        <v>95</v>
      </c>
      <c r="J43" s="133"/>
      <c r="K43" s="100"/>
      <c r="L43" s="100"/>
      <c r="M43" s="100"/>
      <c r="N43" s="100"/>
      <c r="O43" s="95"/>
    </row>
    <row r="44" spans="2:15" s="15" customFormat="1" ht="18.75" customHeight="1">
      <c r="B44" s="90">
        <f>B42+1</f>
        <v>45707</v>
      </c>
      <c r="C44" s="139" t="str">
        <f t="shared" si="1"/>
        <v>三</v>
      </c>
      <c r="D44" s="93" t="s">
        <v>253</v>
      </c>
      <c r="E44" s="44" t="s">
        <v>254</v>
      </c>
      <c r="F44" s="44" t="s">
        <v>255</v>
      </c>
      <c r="G44" s="44" t="s">
        <v>256</v>
      </c>
      <c r="H44" s="93" t="s">
        <v>21</v>
      </c>
      <c r="I44" s="62" t="s">
        <v>257</v>
      </c>
      <c r="J44" s="140"/>
      <c r="K44" s="83">
        <v>6.3</v>
      </c>
      <c r="L44" s="83">
        <v>2.7</v>
      </c>
      <c r="M44" s="83">
        <v>2.2000000000000002</v>
      </c>
      <c r="N44" s="83">
        <v>2.2000000000000002</v>
      </c>
      <c r="O44" s="84">
        <f>K44*70+L44*75+M44*25+N44*45</f>
        <v>797.5</v>
      </c>
    </row>
    <row r="45" spans="2:15" s="15" customFormat="1" ht="14.25" customHeight="1">
      <c r="B45" s="96"/>
      <c r="C45" s="131"/>
      <c r="D45" s="98"/>
      <c r="E45" s="45" t="s">
        <v>258</v>
      </c>
      <c r="F45" s="58" t="s">
        <v>259</v>
      </c>
      <c r="G45" s="45" t="s">
        <v>260</v>
      </c>
      <c r="H45" s="98"/>
      <c r="I45" s="45" t="s">
        <v>261</v>
      </c>
      <c r="J45" s="133"/>
      <c r="K45" s="100"/>
      <c r="L45" s="100"/>
      <c r="M45" s="100"/>
      <c r="N45" s="100"/>
      <c r="O45" s="95"/>
    </row>
    <row r="46" spans="2:15" s="15" customFormat="1" ht="18.75" customHeight="1">
      <c r="B46" s="90">
        <f>B44+1</f>
        <v>45708</v>
      </c>
      <c r="C46" s="139" t="str">
        <f t="shared" si="1"/>
        <v>四</v>
      </c>
      <c r="D46" s="93" t="s">
        <v>262</v>
      </c>
      <c r="E46" s="43" t="s">
        <v>263</v>
      </c>
      <c r="F46" s="44" t="s">
        <v>264</v>
      </c>
      <c r="G46" s="44" t="s">
        <v>96</v>
      </c>
      <c r="H46" s="93" t="s">
        <v>10</v>
      </c>
      <c r="I46" s="44" t="s">
        <v>265</v>
      </c>
      <c r="J46" s="140"/>
      <c r="K46" s="83">
        <v>6.4</v>
      </c>
      <c r="L46" s="83">
        <v>2.8</v>
      </c>
      <c r="M46" s="83">
        <v>2</v>
      </c>
      <c r="N46" s="83">
        <v>2.1</v>
      </c>
      <c r="O46" s="84">
        <f>K46*70+L46*75+M46*25+N46*45</f>
        <v>802.5</v>
      </c>
    </row>
    <row r="47" spans="2:15" s="15" customFormat="1" ht="14.25" customHeight="1">
      <c r="B47" s="96"/>
      <c r="C47" s="131"/>
      <c r="D47" s="98"/>
      <c r="E47" s="58" t="s">
        <v>266</v>
      </c>
      <c r="F47" s="45" t="s">
        <v>267</v>
      </c>
      <c r="G47" s="45" t="s">
        <v>97</v>
      </c>
      <c r="H47" s="98"/>
      <c r="I47" s="45" t="s">
        <v>268</v>
      </c>
      <c r="J47" s="133"/>
      <c r="K47" s="100"/>
      <c r="L47" s="100"/>
      <c r="M47" s="100"/>
      <c r="N47" s="100"/>
      <c r="O47" s="95"/>
    </row>
    <row r="48" spans="2:15" s="15" customFormat="1" ht="18.75" customHeight="1">
      <c r="B48" s="161">
        <f>B46+1</f>
        <v>45709</v>
      </c>
      <c r="C48" s="139" t="str">
        <f t="shared" si="1"/>
        <v>五</v>
      </c>
      <c r="D48" s="93" t="s">
        <v>269</v>
      </c>
      <c r="E48" s="44" t="s">
        <v>270</v>
      </c>
      <c r="F48" s="44" t="s">
        <v>271</v>
      </c>
      <c r="G48" s="44" t="s">
        <v>98</v>
      </c>
      <c r="H48" s="93" t="s">
        <v>10</v>
      </c>
      <c r="I48" s="44" t="s">
        <v>12</v>
      </c>
      <c r="J48" s="165" t="s">
        <v>120</v>
      </c>
      <c r="K48" s="83">
        <v>6.6</v>
      </c>
      <c r="L48" s="83">
        <v>2.8</v>
      </c>
      <c r="M48" s="83">
        <v>2.4</v>
      </c>
      <c r="N48" s="83">
        <v>2.6</v>
      </c>
      <c r="O48" s="84">
        <f>K48*70+L48*75+M48*25+N48*45</f>
        <v>849</v>
      </c>
    </row>
    <row r="49" spans="2:15" s="15" customFormat="1" ht="14.25" customHeight="1" thickBot="1">
      <c r="B49" s="162"/>
      <c r="C49" s="143"/>
      <c r="D49" s="144"/>
      <c r="E49" s="46" t="s">
        <v>99</v>
      </c>
      <c r="F49" s="46" t="s">
        <v>272</v>
      </c>
      <c r="G49" s="46" t="s">
        <v>100</v>
      </c>
      <c r="H49" s="144"/>
      <c r="I49" s="46" t="s">
        <v>273</v>
      </c>
      <c r="J49" s="166"/>
      <c r="K49" s="147"/>
      <c r="L49" s="147"/>
      <c r="M49" s="147"/>
      <c r="N49" s="147"/>
      <c r="O49" s="148"/>
    </row>
    <row r="50" spans="2:15" s="14" customFormat="1" ht="18.75" customHeight="1" thickTop="1">
      <c r="B50" s="71">
        <f>B48+3</f>
        <v>45712</v>
      </c>
      <c r="C50" s="130" t="str">
        <f t="shared" ref="C50:C54" si="2">RIGHT(TEXT(B50,"AAAA"))</f>
        <v>一</v>
      </c>
      <c r="D50" s="106" t="s">
        <v>262</v>
      </c>
      <c r="E50" s="43" t="s">
        <v>274</v>
      </c>
      <c r="F50" s="43" t="s">
        <v>275</v>
      </c>
      <c r="G50" s="43" t="s">
        <v>276</v>
      </c>
      <c r="H50" s="106" t="s">
        <v>9</v>
      </c>
      <c r="I50" s="43" t="s">
        <v>277</v>
      </c>
      <c r="J50" s="132"/>
      <c r="K50" s="134">
        <v>6.3</v>
      </c>
      <c r="L50" s="134">
        <v>2.6</v>
      </c>
      <c r="M50" s="134">
        <v>2.2000000000000002</v>
      </c>
      <c r="N50" s="134">
        <v>2.2999999999999998</v>
      </c>
      <c r="O50" s="142">
        <f>K50*70+L50*75+M50*25+N50*45</f>
        <v>794.5</v>
      </c>
    </row>
    <row r="51" spans="2:15" s="15" customFormat="1" ht="14.25" customHeight="1">
      <c r="B51" s="96"/>
      <c r="C51" s="131"/>
      <c r="D51" s="98"/>
      <c r="E51" s="58" t="s">
        <v>278</v>
      </c>
      <c r="F51" s="45" t="s">
        <v>279</v>
      </c>
      <c r="G51" s="45" t="s">
        <v>280</v>
      </c>
      <c r="H51" s="98"/>
      <c r="I51" s="45" t="s">
        <v>281</v>
      </c>
      <c r="J51" s="133"/>
      <c r="K51" s="100"/>
      <c r="L51" s="100"/>
      <c r="M51" s="100"/>
      <c r="N51" s="100"/>
      <c r="O51" s="95"/>
    </row>
    <row r="52" spans="2:15" s="14" customFormat="1" ht="18.75" customHeight="1">
      <c r="B52" s="90">
        <f>B50+1</f>
        <v>45713</v>
      </c>
      <c r="C52" s="139" t="str">
        <f t="shared" si="2"/>
        <v>二</v>
      </c>
      <c r="D52" s="93" t="s">
        <v>282</v>
      </c>
      <c r="E52" s="44" t="s">
        <v>101</v>
      </c>
      <c r="F52" s="44" t="s">
        <v>102</v>
      </c>
      <c r="G52" s="44" t="s">
        <v>103</v>
      </c>
      <c r="H52" s="93" t="s">
        <v>10</v>
      </c>
      <c r="I52" s="44" t="s">
        <v>283</v>
      </c>
      <c r="J52" s="140"/>
      <c r="K52" s="83">
        <v>6.4</v>
      </c>
      <c r="L52" s="83">
        <v>2.7</v>
      </c>
      <c r="M52" s="83">
        <v>2.1</v>
      </c>
      <c r="N52" s="83">
        <v>2.2000000000000002</v>
      </c>
      <c r="O52" s="84">
        <f>K52*70+L52*75+M52*25+N52*45</f>
        <v>802</v>
      </c>
    </row>
    <row r="53" spans="2:15" s="15" customFormat="1" ht="14.25" customHeight="1">
      <c r="B53" s="96"/>
      <c r="C53" s="131"/>
      <c r="D53" s="98"/>
      <c r="E53" s="45" t="s">
        <v>104</v>
      </c>
      <c r="F53" s="45" t="s">
        <v>105</v>
      </c>
      <c r="G53" s="45" t="s">
        <v>106</v>
      </c>
      <c r="H53" s="98"/>
      <c r="I53" s="45" t="s">
        <v>284</v>
      </c>
      <c r="J53" s="133"/>
      <c r="K53" s="100"/>
      <c r="L53" s="100"/>
      <c r="M53" s="100"/>
      <c r="N53" s="100"/>
      <c r="O53" s="95"/>
    </row>
    <row r="54" spans="2:15" s="14" customFormat="1" ht="18.75" customHeight="1">
      <c r="B54" s="90">
        <f>B52+1</f>
        <v>45714</v>
      </c>
      <c r="C54" s="139" t="str">
        <f t="shared" si="2"/>
        <v>三</v>
      </c>
      <c r="D54" s="93" t="s">
        <v>285</v>
      </c>
      <c r="E54" s="44" t="s">
        <v>286</v>
      </c>
      <c r="F54" s="44" t="s">
        <v>287</v>
      </c>
      <c r="G54" s="44" t="s">
        <v>288</v>
      </c>
      <c r="H54" s="93" t="s">
        <v>21</v>
      </c>
      <c r="I54" s="62" t="s">
        <v>289</v>
      </c>
      <c r="J54" s="140"/>
      <c r="K54" s="83">
        <v>6.3</v>
      </c>
      <c r="L54" s="83">
        <v>2.7</v>
      </c>
      <c r="M54" s="83">
        <v>2.2000000000000002</v>
      </c>
      <c r="N54" s="83">
        <v>2.2000000000000002</v>
      </c>
      <c r="O54" s="84">
        <f>K54*70+L54*75+M54*25+N54*45</f>
        <v>797.5</v>
      </c>
    </row>
    <row r="55" spans="2:15" s="15" customFormat="1" ht="14.25" customHeight="1">
      <c r="B55" s="96"/>
      <c r="C55" s="131"/>
      <c r="D55" s="98"/>
      <c r="E55" s="45" t="s">
        <v>107</v>
      </c>
      <c r="F55" s="58" t="s">
        <v>290</v>
      </c>
      <c r="G55" s="45" t="s">
        <v>108</v>
      </c>
      <c r="H55" s="98"/>
      <c r="I55" s="45" t="s">
        <v>291</v>
      </c>
      <c r="J55" s="133"/>
      <c r="K55" s="100"/>
      <c r="L55" s="100"/>
      <c r="M55" s="100"/>
      <c r="N55" s="100"/>
      <c r="O55" s="95"/>
    </row>
    <row r="56" spans="2:15" s="14" customFormat="1" ht="18.75" customHeight="1">
      <c r="B56" s="90">
        <f>B54+1</f>
        <v>45715</v>
      </c>
      <c r="C56" s="139" t="str">
        <f>RIGHT(TEXT(B56,"AAAA"))</f>
        <v>四</v>
      </c>
      <c r="D56" s="93" t="s">
        <v>292</v>
      </c>
      <c r="E56" s="44" t="s">
        <v>109</v>
      </c>
      <c r="F56" s="44" t="s">
        <v>293</v>
      </c>
      <c r="G56" s="44" t="s">
        <v>294</v>
      </c>
      <c r="H56" s="93" t="s">
        <v>10</v>
      </c>
      <c r="I56" s="44" t="s">
        <v>295</v>
      </c>
      <c r="J56" s="140"/>
      <c r="K56" s="83">
        <v>6.6</v>
      </c>
      <c r="L56" s="83">
        <v>2.8</v>
      </c>
      <c r="M56" s="83">
        <v>2.4</v>
      </c>
      <c r="N56" s="83">
        <v>2.6</v>
      </c>
      <c r="O56" s="84">
        <f>K56*70+L56*75+M56*25+N56*45</f>
        <v>849</v>
      </c>
    </row>
    <row r="57" spans="2:15" s="15" customFormat="1" ht="14.25" customHeight="1">
      <c r="B57" s="96"/>
      <c r="C57" s="131"/>
      <c r="D57" s="98"/>
      <c r="E57" s="45" t="s">
        <v>110</v>
      </c>
      <c r="F57" s="45" t="s">
        <v>296</v>
      </c>
      <c r="G57" s="45" t="s">
        <v>297</v>
      </c>
      <c r="H57" s="98"/>
      <c r="I57" s="45" t="s">
        <v>298</v>
      </c>
      <c r="J57" s="133"/>
      <c r="K57" s="100"/>
      <c r="L57" s="100"/>
      <c r="M57" s="100"/>
      <c r="N57" s="100"/>
      <c r="O57" s="95"/>
    </row>
    <row r="58" spans="2:15" s="14" customFormat="1" ht="13.5" customHeight="1">
      <c r="B58" s="161"/>
      <c r="C58" s="139"/>
      <c r="D58" s="169" t="s">
        <v>134</v>
      </c>
      <c r="E58" s="170"/>
      <c r="F58" s="170"/>
      <c r="G58" s="170"/>
      <c r="H58" s="170"/>
      <c r="I58" s="171"/>
      <c r="J58" s="94"/>
      <c r="K58" s="83"/>
      <c r="L58" s="83"/>
      <c r="M58" s="83"/>
      <c r="N58" s="83"/>
      <c r="O58" s="84"/>
    </row>
    <row r="59" spans="2:15" s="15" customFormat="1" ht="7.5" customHeight="1" thickBot="1">
      <c r="B59" s="167"/>
      <c r="C59" s="168"/>
      <c r="D59" s="172"/>
      <c r="E59" s="173"/>
      <c r="F59" s="173"/>
      <c r="G59" s="173"/>
      <c r="H59" s="173"/>
      <c r="I59" s="174"/>
      <c r="J59" s="80"/>
      <c r="K59" s="68"/>
      <c r="L59" s="68"/>
      <c r="M59" s="68"/>
      <c r="N59" s="68"/>
      <c r="O59" s="70"/>
    </row>
    <row r="60" spans="2:15" s="14" customFormat="1" ht="24.9" hidden="1" customHeight="1">
      <c r="B60" s="71" t="e">
        <f>#REF!+1</f>
        <v>#REF!</v>
      </c>
      <c r="C60" s="73" t="s">
        <v>64</v>
      </c>
      <c r="D60" s="75"/>
      <c r="E60" s="48"/>
      <c r="F60" s="48"/>
      <c r="G60" s="48"/>
      <c r="H60" s="77" t="s">
        <v>10</v>
      </c>
      <c r="I60" s="48"/>
      <c r="J60" s="79"/>
      <c r="K60" s="81">
        <v>6.6</v>
      </c>
      <c r="L60" s="81">
        <v>2.8</v>
      </c>
      <c r="M60" s="81">
        <v>2.4</v>
      </c>
      <c r="N60" s="81">
        <v>2.6</v>
      </c>
      <c r="O60" s="63">
        <f>K60*70+L60*75+M60*25+N60*45</f>
        <v>849</v>
      </c>
    </row>
    <row r="61" spans="2:15" s="14" customFormat="1" ht="12" hidden="1" customHeight="1" thickBot="1">
      <c r="B61" s="72"/>
      <c r="C61" s="74"/>
      <c r="D61" s="76"/>
      <c r="E61" s="18"/>
      <c r="F61" s="18"/>
      <c r="G61" s="18"/>
      <c r="H61" s="78"/>
      <c r="I61" s="18"/>
      <c r="J61" s="80"/>
      <c r="K61" s="82"/>
      <c r="L61" s="82"/>
      <c r="M61" s="82"/>
      <c r="N61" s="82"/>
      <c r="O61" s="64"/>
    </row>
    <row r="62" spans="2:15" customFormat="1" ht="12.9" customHeight="1">
      <c r="B62" s="19" t="s">
        <v>135</v>
      </c>
      <c r="C62" s="20"/>
      <c r="D62" s="20"/>
      <c r="E62" s="20"/>
      <c r="F62" s="20"/>
      <c r="G62" s="21" t="s">
        <v>47</v>
      </c>
      <c r="H62" s="21"/>
      <c r="I62" s="21"/>
      <c r="J62" s="21"/>
      <c r="K62" s="22"/>
      <c r="L62" s="22"/>
      <c r="M62" s="22"/>
      <c r="N62" s="22"/>
      <c r="O62" s="22"/>
    </row>
    <row r="63" spans="2:15" customFormat="1" ht="12.9" customHeight="1">
      <c r="B63" s="23" t="s">
        <v>48</v>
      </c>
      <c r="C63" s="24"/>
      <c r="D63" s="24"/>
      <c r="E63" s="24"/>
      <c r="F63" s="25"/>
      <c r="G63" s="26"/>
      <c r="H63" s="27"/>
      <c r="I63" s="26"/>
      <c r="J63" s="28"/>
      <c r="K63" s="28"/>
      <c r="L63" s="28"/>
      <c r="M63" s="28"/>
      <c r="N63" s="28"/>
      <c r="O63" s="29"/>
    </row>
    <row r="64" spans="2:15" customFormat="1" ht="12.9" customHeight="1">
      <c r="B64" s="30" t="s">
        <v>136</v>
      </c>
      <c r="C64" s="20"/>
      <c r="D64" s="20"/>
      <c r="E64" s="20"/>
      <c r="F64" s="20"/>
      <c r="G64" s="31" t="s">
        <v>49</v>
      </c>
      <c r="H64" s="32"/>
      <c r="I64" s="32"/>
      <c r="J64" s="5"/>
      <c r="K64" s="5"/>
      <c r="L64" s="5"/>
      <c r="M64" s="5"/>
      <c r="N64" s="5"/>
      <c r="O64" s="5"/>
    </row>
  </sheetData>
  <mergeCells count="283">
    <mergeCell ref="M60:M61"/>
    <mergeCell ref="N60:N61"/>
    <mergeCell ref="O60:O61"/>
    <mergeCell ref="B29:B30"/>
    <mergeCell ref="C29:C30"/>
    <mergeCell ref="H29:H30"/>
    <mergeCell ref="J29:J30"/>
    <mergeCell ref="D29:D30"/>
    <mergeCell ref="K29:K30"/>
    <mergeCell ref="L29:L30"/>
    <mergeCell ref="M58:M59"/>
    <mergeCell ref="N58:N59"/>
    <mergeCell ref="O58:O59"/>
    <mergeCell ref="B60:B61"/>
    <mergeCell ref="C60:C61"/>
    <mergeCell ref="D60:D61"/>
    <mergeCell ref="H60:H61"/>
    <mergeCell ref="J60:J61"/>
    <mergeCell ref="K60:K61"/>
    <mergeCell ref="L60:L61"/>
    <mergeCell ref="L56:L57"/>
    <mergeCell ref="B58:B59"/>
    <mergeCell ref="C58:C59"/>
    <mergeCell ref="D58:I59"/>
    <mergeCell ref="J58:J59"/>
    <mergeCell ref="K58:K59"/>
    <mergeCell ref="L58:L59"/>
    <mergeCell ref="M29:M30"/>
    <mergeCell ref="N29:N30"/>
    <mergeCell ref="O29:O30"/>
    <mergeCell ref="O54:O55"/>
    <mergeCell ref="B56:B57"/>
    <mergeCell ref="C56:C57"/>
    <mergeCell ref="D56:D57"/>
    <mergeCell ref="H56:H57"/>
    <mergeCell ref="J56:J57"/>
    <mergeCell ref="K56:K57"/>
    <mergeCell ref="M56:M57"/>
    <mergeCell ref="N56:N57"/>
    <mergeCell ref="O56:O57"/>
    <mergeCell ref="B54:B55"/>
    <mergeCell ref="C54:C55"/>
    <mergeCell ref="D54:D55"/>
    <mergeCell ref="H54:H55"/>
    <mergeCell ref="J54:J55"/>
    <mergeCell ref="K54:K55"/>
    <mergeCell ref="L54:L55"/>
    <mergeCell ref="M54:M55"/>
    <mergeCell ref="N54:N55"/>
    <mergeCell ref="O50:O51"/>
    <mergeCell ref="B52:B53"/>
    <mergeCell ref="C52:C53"/>
    <mergeCell ref="D52:D53"/>
    <mergeCell ref="H52:H53"/>
    <mergeCell ref="J52:J53"/>
    <mergeCell ref="K52:K53"/>
    <mergeCell ref="L52:L53"/>
    <mergeCell ref="M52:M53"/>
    <mergeCell ref="N52:N53"/>
    <mergeCell ref="O52:O53"/>
    <mergeCell ref="B50:B51"/>
    <mergeCell ref="C50:C51"/>
    <mergeCell ref="D50:D51"/>
    <mergeCell ref="H50:H51"/>
    <mergeCell ref="J50:J51"/>
    <mergeCell ref="K50:K51"/>
    <mergeCell ref="L50:L51"/>
    <mergeCell ref="M50:M51"/>
    <mergeCell ref="N50:N51"/>
    <mergeCell ref="O46:O47"/>
    <mergeCell ref="B48:B49"/>
    <mergeCell ref="C48:C49"/>
    <mergeCell ref="D48:D49"/>
    <mergeCell ref="H48:H49"/>
    <mergeCell ref="J48:J49"/>
    <mergeCell ref="K48:K49"/>
    <mergeCell ref="L48:L49"/>
    <mergeCell ref="M48:M49"/>
    <mergeCell ref="N48:N49"/>
    <mergeCell ref="O48:O49"/>
    <mergeCell ref="B46:B47"/>
    <mergeCell ref="C46:C47"/>
    <mergeCell ref="D46:D47"/>
    <mergeCell ref="H46:H47"/>
    <mergeCell ref="J46:J47"/>
    <mergeCell ref="K46:K47"/>
    <mergeCell ref="L46:L47"/>
    <mergeCell ref="M46:M47"/>
    <mergeCell ref="N46:N47"/>
    <mergeCell ref="O42:O43"/>
    <mergeCell ref="B44:B45"/>
    <mergeCell ref="C44:C45"/>
    <mergeCell ref="D44:D45"/>
    <mergeCell ref="H44:H45"/>
    <mergeCell ref="J44:J45"/>
    <mergeCell ref="K44:K45"/>
    <mergeCell ref="L44:L45"/>
    <mergeCell ref="M44:M45"/>
    <mergeCell ref="N44:N45"/>
    <mergeCell ref="O44:O45"/>
    <mergeCell ref="B42:B43"/>
    <mergeCell ref="C42:C43"/>
    <mergeCell ref="D42:D43"/>
    <mergeCell ref="H42:H43"/>
    <mergeCell ref="J42:J43"/>
    <mergeCell ref="K42:K43"/>
    <mergeCell ref="L42:L43"/>
    <mergeCell ref="M42:M43"/>
    <mergeCell ref="N42:N43"/>
    <mergeCell ref="O38:O39"/>
    <mergeCell ref="B40:B41"/>
    <mergeCell ref="C40:C41"/>
    <mergeCell ref="D40:D41"/>
    <mergeCell ref="H40:H41"/>
    <mergeCell ref="J40:J41"/>
    <mergeCell ref="K40:K41"/>
    <mergeCell ref="L40:L41"/>
    <mergeCell ref="M40:M41"/>
    <mergeCell ref="N40:N41"/>
    <mergeCell ref="O40:O41"/>
    <mergeCell ref="B38:B39"/>
    <mergeCell ref="C38:C39"/>
    <mergeCell ref="D38:D39"/>
    <mergeCell ref="H38:H39"/>
    <mergeCell ref="J38:J39"/>
    <mergeCell ref="K38:K39"/>
    <mergeCell ref="L38:L39"/>
    <mergeCell ref="M38:M39"/>
    <mergeCell ref="N38:N39"/>
    <mergeCell ref="O34:O35"/>
    <mergeCell ref="B36:B37"/>
    <mergeCell ref="C36:C37"/>
    <mergeCell ref="D36:D37"/>
    <mergeCell ref="H36:H37"/>
    <mergeCell ref="J36:J37"/>
    <mergeCell ref="K36:K37"/>
    <mergeCell ref="L36:L37"/>
    <mergeCell ref="M36:M37"/>
    <mergeCell ref="N36:N37"/>
    <mergeCell ref="O36:O37"/>
    <mergeCell ref="B34:B35"/>
    <mergeCell ref="C34:C35"/>
    <mergeCell ref="D34:D35"/>
    <mergeCell ref="H34:H35"/>
    <mergeCell ref="J34:J35"/>
    <mergeCell ref="K34:K35"/>
    <mergeCell ref="L34:L35"/>
    <mergeCell ref="M34:M35"/>
    <mergeCell ref="N34:N35"/>
    <mergeCell ref="O27:O28"/>
    <mergeCell ref="D31:I31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O32:O33"/>
    <mergeCell ref="B27:B28"/>
    <mergeCell ref="C27:C28"/>
    <mergeCell ref="D27:D28"/>
    <mergeCell ref="H27:H28"/>
    <mergeCell ref="J27:J28"/>
    <mergeCell ref="K27:K28"/>
    <mergeCell ref="L27:L28"/>
    <mergeCell ref="M27:M28"/>
    <mergeCell ref="N27:N28"/>
    <mergeCell ref="O23:O24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5:O26"/>
    <mergeCell ref="B23:B24"/>
    <mergeCell ref="C23:C24"/>
    <mergeCell ref="D23:D24"/>
    <mergeCell ref="H23:H24"/>
    <mergeCell ref="J23:J24"/>
    <mergeCell ref="K23:K24"/>
    <mergeCell ref="L23:L24"/>
    <mergeCell ref="M23:M24"/>
    <mergeCell ref="N23:N24"/>
    <mergeCell ref="O19:O20"/>
    <mergeCell ref="B21:B22"/>
    <mergeCell ref="C21:C22"/>
    <mergeCell ref="D21:D22"/>
    <mergeCell ref="H21:H22"/>
    <mergeCell ref="J21:J22"/>
    <mergeCell ref="K21:K22"/>
    <mergeCell ref="L21:L22"/>
    <mergeCell ref="M21:M22"/>
    <mergeCell ref="N21:N22"/>
    <mergeCell ref="O21:O22"/>
    <mergeCell ref="B19:B20"/>
    <mergeCell ref="C19:C20"/>
    <mergeCell ref="D19:D20"/>
    <mergeCell ref="H19:H20"/>
    <mergeCell ref="J19:J20"/>
    <mergeCell ref="K19:K20"/>
    <mergeCell ref="L19:L20"/>
    <mergeCell ref="M19:M20"/>
    <mergeCell ref="N19:N20"/>
    <mergeCell ref="O15:O16"/>
    <mergeCell ref="B17:B18"/>
    <mergeCell ref="C17:C18"/>
    <mergeCell ref="D17:D18"/>
    <mergeCell ref="H17:H18"/>
    <mergeCell ref="J17:J18"/>
    <mergeCell ref="K17:K18"/>
    <mergeCell ref="L17:L18"/>
    <mergeCell ref="M17:M18"/>
    <mergeCell ref="N17:N18"/>
    <mergeCell ref="O17:O18"/>
    <mergeCell ref="B15:B16"/>
    <mergeCell ref="C15:C16"/>
    <mergeCell ref="D15:D16"/>
    <mergeCell ref="H15:H16"/>
    <mergeCell ref="J15:J16"/>
    <mergeCell ref="K15:K16"/>
    <mergeCell ref="L15:L16"/>
    <mergeCell ref="M15:M16"/>
    <mergeCell ref="N15:N16"/>
    <mergeCell ref="O11:O12"/>
    <mergeCell ref="B13:B14"/>
    <mergeCell ref="C13:C14"/>
    <mergeCell ref="D13:D14"/>
    <mergeCell ref="H13:H14"/>
    <mergeCell ref="J13:J14"/>
    <mergeCell ref="K13:K14"/>
    <mergeCell ref="L13:L14"/>
    <mergeCell ref="M13:M14"/>
    <mergeCell ref="N13:N14"/>
    <mergeCell ref="O13:O14"/>
    <mergeCell ref="B11:B12"/>
    <mergeCell ref="C11:C12"/>
    <mergeCell ref="D11:D12"/>
    <mergeCell ref="H11:H12"/>
    <mergeCell ref="J11:J12"/>
    <mergeCell ref="K11:K12"/>
    <mergeCell ref="L11:L12"/>
    <mergeCell ref="M11:M12"/>
    <mergeCell ref="N11:N12"/>
    <mergeCell ref="O7:O8"/>
    <mergeCell ref="B9:B10"/>
    <mergeCell ref="C9:C10"/>
    <mergeCell ref="D9:D10"/>
    <mergeCell ref="H9:H10"/>
    <mergeCell ref="J9:J10"/>
    <mergeCell ref="K9:K10"/>
    <mergeCell ref="L9:L10"/>
    <mergeCell ref="M9:M10"/>
    <mergeCell ref="N9:N10"/>
    <mergeCell ref="O9:O10"/>
    <mergeCell ref="B7:B8"/>
    <mergeCell ref="C7:C8"/>
    <mergeCell ref="D7:D8"/>
    <mergeCell ref="H7:H8"/>
    <mergeCell ref="J7:J8"/>
    <mergeCell ref="K7:K8"/>
    <mergeCell ref="L7:L8"/>
    <mergeCell ref="M7:M8"/>
    <mergeCell ref="N7:N8"/>
    <mergeCell ref="B1:F2"/>
    <mergeCell ref="F3:G3"/>
    <mergeCell ref="B4:O4"/>
    <mergeCell ref="B5:B6"/>
    <mergeCell ref="C5:C6"/>
    <mergeCell ref="D5:D6"/>
    <mergeCell ref="H5:H6"/>
    <mergeCell ref="J5:J6"/>
    <mergeCell ref="K5:K6"/>
    <mergeCell ref="L5:L6"/>
    <mergeCell ref="M5:M6"/>
    <mergeCell ref="N5:N6"/>
    <mergeCell ref="O5:O6"/>
  </mergeCells>
  <phoneticPr fontId="3" type="noConversion"/>
  <printOptions horizontalCentered="1"/>
  <pageMargins left="0" right="0" top="0" bottom="0" header="0" footer="0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114.1龜山國中</vt:lpstr>
      <vt:lpstr>114.2龜山國中</vt:lpstr>
      <vt:lpstr>龜中1+2月</vt:lpstr>
      <vt:lpstr>'114.1龜山國中'!Print_Area</vt:lpstr>
      <vt:lpstr>'114.2龜山國中'!Print_Area</vt:lpstr>
      <vt:lpstr>'龜中1+2月'!Print_Area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2024-12-09T01:05:46Z</cp:lastPrinted>
  <dcterms:created xsi:type="dcterms:W3CDTF">2024-11-12T00:27:27Z</dcterms:created>
  <dcterms:modified xsi:type="dcterms:W3CDTF">2024-12-09T01:06:00Z</dcterms:modified>
</cp:coreProperties>
</file>