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黏貼憑證用紙\"/>
    </mc:Choice>
  </mc:AlternateContent>
  <xr:revisionPtr revIDLastSave="0" documentId="13_ncr:1_{204ABB97-00E7-4895-A4B4-B8AB4A2B16DB}" xr6:coauthVersionLast="47" xr6:coauthVersionMax="47" xr10:uidLastSave="{00000000-0000-0000-0000-000000000000}"/>
  <bookViews>
    <workbookView xWindow="-120" yWindow="-120" windowWidth="29040" windowHeight="15720" tabRatio="793" xr2:uid="{00000000-000D-0000-FFFF-FFFF00000000}"/>
  </bookViews>
  <sheets>
    <sheet name="動支經費請示單" sheetId="9" r:id="rId1"/>
    <sheet name="黏貼憑證" sheetId="11" r:id="rId2"/>
    <sheet name="用途別科目" sheetId="12" state="hidden" r:id="rId3"/>
    <sheet name="單位" sheetId="13" state="hidden" r:id="rId4"/>
  </sheets>
  <definedNames>
    <definedName name="_GoBack" localSheetId="1">黏貼憑證!$B$9</definedName>
    <definedName name="_xlnm.Print_Area" localSheetId="0">動支經費請示單!$A$1:$Q$33</definedName>
    <definedName name="_xlnm.Print_Area" localSheetId="1">黏貼憑證!$A:$T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2" l="1"/>
  <c r="C4" i="12"/>
  <c r="C5" i="12"/>
  <c r="P4" i="9" s="1"/>
  <c r="B9" i="11"/>
  <c r="K8" i="11"/>
  <c r="A1" i="11"/>
  <c r="J17" i="9"/>
  <c r="J25" i="9"/>
  <c r="V8" i="11" s="1"/>
  <c r="E7" i="11"/>
  <c r="B8" i="11"/>
  <c r="F3" i="9"/>
  <c r="J24" i="9"/>
  <c r="J23" i="9"/>
  <c r="J22" i="9"/>
  <c r="J21" i="9"/>
  <c r="J20" i="9"/>
  <c r="J19" i="9"/>
  <c r="J18" i="9"/>
  <c r="J8" i="9" l="1"/>
  <c r="N7" i="11"/>
  <c r="K7" i="11"/>
  <c r="L7" i="11"/>
  <c r="P7" i="11"/>
  <c r="O7" i="11"/>
  <c r="J7" i="11"/>
  <c r="M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4" authorId="0" shapeId="0" xr:uid="{00000000-0006-0000-0000-000001000000}">
      <text>
        <r>
          <rPr>
            <b/>
            <sz val="16"/>
            <color indexed="9"/>
            <rFont val="微軟正黑體"/>
            <family val="2"/>
            <charset val="136"/>
          </rPr>
          <t>校內資本門預算
動支前請先洽會計室</t>
        </r>
      </text>
    </comment>
  </commentList>
</comments>
</file>

<file path=xl/sharedStrings.xml><?xml version="1.0" encoding="utf-8"?>
<sst xmlns="http://schemas.openxmlformats.org/spreadsheetml/2006/main" count="99" uniqueCount="95">
  <si>
    <t>經辦人</t>
  </si>
  <si>
    <r>
      <t>簽證編號</t>
    </r>
    <r>
      <rPr>
        <sz val="14"/>
        <rFont val="新細明體"/>
        <family val="1"/>
        <charset val="136"/>
      </rPr>
      <t>：</t>
    </r>
    <phoneticPr fontId="2" type="noConversion"/>
  </si>
  <si>
    <t>動 支 經 費 請 示 單</t>
    <phoneticPr fontId="2" type="noConversion"/>
  </si>
  <si>
    <t>預算科目
名稱及節號</t>
    <phoneticPr fontId="2" type="noConversion"/>
  </si>
  <si>
    <t>本次約需
動支金額</t>
    <phoneticPr fontId="2" type="noConversion"/>
  </si>
  <si>
    <t>預算數</t>
    <phoneticPr fontId="2" type="noConversion"/>
  </si>
  <si>
    <t>已支數</t>
    <phoneticPr fontId="2" type="noConversion"/>
  </si>
  <si>
    <t>餘  額</t>
    <phoneticPr fontId="2" type="noConversion"/>
  </si>
  <si>
    <t>用途</t>
    <phoneticPr fontId="2" type="noConversion"/>
  </si>
  <si>
    <t>付款方式</t>
    <phoneticPr fontId="2" type="noConversion"/>
  </si>
  <si>
    <t>報價單            張</t>
    <phoneticPr fontId="2" type="noConversion"/>
  </si>
  <si>
    <t>附</t>
    <phoneticPr fontId="2" type="noConversion"/>
  </si>
  <si>
    <t>件</t>
    <phoneticPr fontId="2" type="noConversion"/>
  </si>
  <si>
    <t>預付費用請示單    張  共      張</t>
    <phoneticPr fontId="2" type="noConversion"/>
  </si>
  <si>
    <t>其他有關文件      張</t>
    <phoneticPr fontId="2" type="noConversion"/>
  </si>
  <si>
    <t>內容</t>
    <phoneticPr fontId="2" type="noConversion"/>
  </si>
  <si>
    <t>名 稱 及 規 格</t>
    <phoneticPr fontId="2" type="noConversion"/>
  </si>
  <si>
    <t>數量</t>
    <phoneticPr fontId="2" type="noConversion"/>
  </si>
  <si>
    <t>單  價</t>
    <phoneticPr fontId="2" type="noConversion"/>
  </si>
  <si>
    <t xml:space="preserve">金  額 </t>
    <phoneticPr fontId="2" type="noConversion"/>
  </si>
  <si>
    <t>總務處簽擬</t>
    <phoneticPr fontId="2" type="noConversion"/>
  </si>
  <si>
    <t xml:space="preserve">經招商比(議)價結果計        </t>
    <phoneticPr fontId="2" type="noConversion"/>
  </si>
  <si>
    <t>元</t>
    <phoneticPr fontId="2" type="noConversion"/>
  </si>
  <si>
    <t>擬交</t>
    <phoneticPr fontId="2" type="noConversion"/>
  </si>
  <si>
    <t>經辦人</t>
    <phoneticPr fontId="2" type="noConversion"/>
  </si>
  <si>
    <t>主任</t>
    <phoneticPr fontId="2" type="noConversion"/>
  </si>
  <si>
    <t>預算登記人員</t>
    <phoneticPr fontId="2" type="noConversion"/>
  </si>
  <si>
    <t>合計</t>
    <phoneticPr fontId="2" type="noConversion"/>
  </si>
  <si>
    <t>申請單位</t>
    <phoneticPr fontId="2" type="noConversion"/>
  </si>
  <si>
    <t>會計室</t>
    <phoneticPr fontId="2" type="noConversion"/>
  </si>
  <si>
    <t>機關長官或其授權代簽人</t>
    <phoneticPr fontId="2" type="noConversion"/>
  </si>
  <si>
    <t>單位主管</t>
    <phoneticPr fontId="2" type="noConversion"/>
  </si>
  <si>
    <t>會計主任</t>
    <phoneticPr fontId="2" type="noConversion"/>
  </si>
  <si>
    <r>
      <t>黏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貼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憑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證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用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紙</t>
    </r>
  </si>
  <si>
    <t>傳　　票</t>
  </si>
  <si>
    <t>金　　　　額</t>
  </si>
  <si>
    <t>付款憑單</t>
    <phoneticPr fontId="2" type="noConversion"/>
  </si>
  <si>
    <t>億</t>
  </si>
  <si>
    <t>千萬</t>
    <phoneticPr fontId="2" type="noConversion"/>
  </si>
  <si>
    <t>百萬</t>
  </si>
  <si>
    <t>十萬</t>
  </si>
  <si>
    <t>萬</t>
  </si>
  <si>
    <t>千</t>
  </si>
  <si>
    <t>百</t>
  </si>
  <si>
    <t>十</t>
  </si>
  <si>
    <t>元</t>
  </si>
  <si>
    <t>憑證編號</t>
  </si>
  <si>
    <t>預算年度</t>
  </si>
  <si>
    <t>預算科目</t>
  </si>
  <si>
    <t>用途說明</t>
    <phoneticPr fontId="2" type="noConversion"/>
  </si>
  <si>
    <t>經辦單位</t>
  </si>
  <si>
    <t>登記</t>
  </si>
  <si>
    <t>總務處</t>
    <phoneticPr fontId="2" type="noConversion"/>
  </si>
  <si>
    <t>會計單位</t>
    <phoneticPr fontId="2" type="noConversion"/>
  </si>
  <si>
    <t xml:space="preserve">驗收或證明 </t>
    <phoneticPr fontId="2" type="noConversion"/>
  </si>
  <si>
    <t xml:space="preserve">所得登記 </t>
    <phoneticPr fontId="2" type="noConversion"/>
  </si>
  <si>
    <t>保管</t>
    <phoneticPr fontId="2" type="noConversion"/>
  </si>
  <si>
    <t>財產(物)登記</t>
    <phoneticPr fontId="2" type="noConversion"/>
  </si>
  <si>
    <t>主任</t>
  </si>
  <si>
    <t>(　憑　　證　　黏　　貼　　線　)</t>
  </si>
  <si>
    <t>說明：</t>
  </si>
  <si>
    <t>一、對不同工作計畫或用途別之原始憑證請勿混合黏貼。</t>
  </si>
  <si>
    <t>二、本用紙除「傳票(付款憑單)編號」及「憑證編號」兩欄由會計單位填列外，其餘各欄由經辦核銷工作之事務人員填列。</t>
  </si>
  <si>
    <t>三、本用紙憑證黏貼線上端有關人員核章欄，得視各機關實際工作之分工程序自行增列。</t>
    <phoneticPr fontId="2" type="noConversion"/>
  </si>
  <si>
    <t>四、簽署欄位依職稱大小，「由上而下，由左而右」，各單位主管應於騎縫處核章。</t>
  </si>
  <si>
    <t>五、凡提供參考之附件，如不能同時黏貼，則記明某號憑證之附件，按號另裝成冊一併附送，並於憑證簿封面註明上開另裝附件若干件。</t>
  </si>
  <si>
    <t>六、本用紙由有關人員順序核章後，送會計單位辦理經費核銷手續，月底由會計單位彙總裝訂成冊，依規定程序辦理。</t>
  </si>
  <si>
    <t>七、以零用金支付時，由出納管理人員於原始憑證上加蓋付訖及日期章戳。</t>
  </si>
  <si>
    <t>八、開立傳票或付款憑單時，由會計單位於本用紙上加蓋「已開傳票或憑單」章戳。</t>
  </si>
  <si>
    <t>驗收或證明、
保管</t>
    <phoneticPr fontId="2" type="noConversion"/>
  </si>
  <si>
    <t>□ 付債權人
□ ＿＿＿＿＿＿墊付</t>
    <phoneticPr fontId="2" type="noConversion"/>
  </si>
  <si>
    <t>承辦人</t>
    <phoneticPr fontId="2" type="noConversion"/>
  </si>
  <si>
    <t>單位主管</t>
    <phoneticPr fontId="2" type="noConversion"/>
  </si>
  <si>
    <t>校長或
授權代簽人</t>
    <phoneticPr fontId="2" type="noConversion"/>
  </si>
  <si>
    <r>
      <t xml:space="preserve">          </t>
    </r>
    <r>
      <rPr>
        <sz val="14"/>
        <rFont val="標楷體"/>
        <family val="4"/>
        <charset val="136"/>
      </rPr>
      <t xml:space="preserve">   承作</t>
    </r>
    <phoneticPr fontId="2" type="noConversion"/>
  </si>
  <si>
    <t>承辦人</t>
  </si>
  <si>
    <t>單位別：</t>
    <phoneticPr fontId="2" type="noConversion"/>
  </si>
  <si>
    <t>建築及設備計畫</t>
    <phoneticPr fontId="2" type="noConversion"/>
  </si>
  <si>
    <t/>
  </si>
  <si>
    <t>預算
年度</t>
    <phoneticPr fontId="2" type="noConversion"/>
  </si>
  <si>
    <t>購置雜項設備</t>
  </si>
  <si>
    <t>購置交通及運輸設備</t>
  </si>
  <si>
    <t>購置機械及設備</t>
  </si>
  <si>
    <t>用途別</t>
    <phoneticPr fontId="2" type="noConversion"/>
  </si>
  <si>
    <t>用途別科目名稱</t>
    <phoneticPr fontId="2" type="noConversion"/>
  </si>
  <si>
    <t>用途別編號</t>
    <phoneticPr fontId="2" type="noConversion"/>
  </si>
  <si>
    <t>校長室</t>
    <phoneticPr fontId="2" type="noConversion"/>
  </si>
  <si>
    <t>教務處</t>
    <phoneticPr fontId="2" type="noConversion"/>
  </si>
  <si>
    <t>學務處</t>
    <phoneticPr fontId="2" type="noConversion"/>
  </si>
  <si>
    <t>輔導室</t>
    <phoneticPr fontId="2" type="noConversion"/>
  </si>
  <si>
    <t>人事室</t>
    <phoneticPr fontId="2" type="noConversion"/>
  </si>
  <si>
    <t>總務處</t>
  </si>
  <si>
    <t>桃園市立龜山國民中學</t>
    <phoneticPr fontId="2" type="noConversion"/>
  </si>
  <si>
    <t>112年度預算金額</t>
    <phoneticPr fontId="2" type="noConversion"/>
  </si>
  <si>
    <t>516購置雜項設備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</si>
</sst>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#,##0_ "/>
    <numFmt numFmtId="177" formatCode="#,##0_);[Red]\(#,##0\)"/>
    <numFmt numFmtId="178" formatCode="[$-404]gge&quot;年&quot;m&quot;月&quot;d&quot;日&quot;;@"/>
    <numFmt numFmtId="179" formatCode="0&quot;年度&quot;"/>
  </numFmts>
  <fonts count="2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b/>
      <sz val="14"/>
      <name val="標楷體"/>
      <family val="4"/>
      <charset val="136"/>
    </font>
    <font>
      <b/>
      <sz val="14"/>
      <name val="新細明體"/>
      <family val="1"/>
      <charset val="136"/>
    </font>
    <font>
      <sz val="22"/>
      <name val="標楷體"/>
      <family val="4"/>
      <charset val="136"/>
    </font>
    <font>
      <sz val="13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3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1"/>
      <name val="標楷體"/>
      <family val="4"/>
      <charset val="136"/>
    </font>
    <font>
      <sz val="8"/>
      <name val="Times New Roman"/>
      <family val="1"/>
    </font>
    <font>
      <sz val="10"/>
      <color indexed="8"/>
      <name val="Arial"/>
      <family val="2"/>
    </font>
    <font>
      <b/>
      <sz val="14"/>
      <name val="Arial Unicode MS"/>
      <family val="1"/>
      <charset val="136"/>
    </font>
    <font>
      <sz val="14"/>
      <name val="Arial Unicode MS"/>
      <family val="1"/>
      <charset val="136"/>
    </font>
    <font>
      <b/>
      <sz val="16"/>
      <color indexed="9"/>
      <name val="微軟正黑體"/>
      <family val="2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3" fillId="0" borderId="0">
      <alignment vertical="center"/>
    </xf>
    <xf numFmtId="43" fontId="18" fillId="0" borderId="0" applyFont="0" applyFill="0" applyBorder="0" applyAlignment="0" applyProtection="0">
      <alignment vertical="top"/>
    </xf>
  </cellStyleXfs>
  <cellXfs count="312">
    <xf numFmtId="0" fontId="0" fillId="0" borderId="0" xfId="0"/>
    <xf numFmtId="176" fontId="3" fillId="0" borderId="0" xfId="0" applyNumberFormat="1" applyFont="1"/>
    <xf numFmtId="176" fontId="3" fillId="0" borderId="1" xfId="0" applyNumberFormat="1" applyFont="1" applyBorder="1" applyAlignment="1">
      <alignment vertical="center" textRotation="255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vertical="center" textRotation="255"/>
    </xf>
    <xf numFmtId="176" fontId="3" fillId="0" borderId="4" xfId="0" applyNumberFormat="1" applyFont="1" applyBorder="1" applyAlignment="1">
      <alignment vertical="center" textRotation="255"/>
    </xf>
    <xf numFmtId="176" fontId="3" fillId="0" borderId="5" xfId="0" applyNumberFormat="1" applyFont="1" applyBorder="1" applyAlignment="1">
      <alignment vertical="center" textRotation="255"/>
    </xf>
    <xf numFmtId="176" fontId="3" fillId="0" borderId="6" xfId="0" applyNumberFormat="1" applyFont="1" applyBorder="1" applyAlignment="1">
      <alignment vertical="center" textRotation="255"/>
    </xf>
    <xf numFmtId="176" fontId="3" fillId="0" borderId="7" xfId="0" applyNumberFormat="1" applyFont="1" applyBorder="1" applyAlignment="1">
      <alignment vertical="center" textRotation="255"/>
    </xf>
    <xf numFmtId="176" fontId="3" fillId="0" borderId="8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176" fontId="3" fillId="0" borderId="1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3" fillId="0" borderId="9" xfId="0" applyNumberFormat="1" applyFont="1" applyBorder="1" applyAlignment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vertical="center"/>
      <protection locked="0"/>
    </xf>
    <xf numFmtId="176" fontId="5" fillId="0" borderId="2" xfId="0" applyNumberFormat="1" applyFont="1" applyBorder="1" applyAlignment="1" applyProtection="1">
      <alignment vertical="center"/>
      <protection locked="0"/>
    </xf>
    <xf numFmtId="176" fontId="3" fillId="0" borderId="2" xfId="0" applyNumberFormat="1" applyFont="1" applyBorder="1" applyAlignment="1" applyProtection="1">
      <alignment vertical="center"/>
      <protection locked="0"/>
    </xf>
    <xf numFmtId="176" fontId="3" fillId="0" borderId="8" xfId="0" applyNumberFormat="1" applyFont="1" applyBorder="1" applyAlignment="1" applyProtection="1">
      <alignment vertical="center"/>
      <protection locked="0"/>
    </xf>
    <xf numFmtId="176" fontId="5" fillId="0" borderId="1" xfId="0" applyNumberFormat="1" applyFont="1" applyBorder="1" applyAlignment="1" applyProtection="1">
      <alignment vertical="center"/>
      <protection locked="0"/>
    </xf>
    <xf numFmtId="176" fontId="3" fillId="0" borderId="10" xfId="0" applyNumberFormat="1" applyFont="1" applyBorder="1" applyAlignment="1" applyProtection="1">
      <alignment horizontal="left" vertical="center"/>
      <protection locked="0"/>
    </xf>
    <xf numFmtId="176" fontId="3" fillId="0" borderId="0" xfId="0" applyNumberFormat="1" applyFont="1" applyBorder="1" applyProtection="1">
      <protection locked="0"/>
    </xf>
    <xf numFmtId="176" fontId="3" fillId="0" borderId="0" xfId="0" applyNumberFormat="1" applyFont="1" applyBorder="1" applyAlignment="1" applyProtection="1">
      <alignment vertical="top"/>
      <protection locked="0"/>
    </xf>
    <xf numFmtId="176" fontId="3" fillId="0" borderId="0" xfId="0" applyNumberFormat="1" applyFont="1" applyProtection="1">
      <protection locked="0"/>
    </xf>
    <xf numFmtId="0" fontId="15" fillId="0" borderId="0" xfId="0" applyFont="1" applyAlignment="1" applyProtection="1">
      <alignment horizontal="center"/>
    </xf>
    <xf numFmtId="0" fontId="0" fillId="0" borderId="0" xfId="0" applyProtection="1"/>
    <xf numFmtId="0" fontId="16" fillId="0" borderId="0" xfId="0" applyFont="1" applyAlignment="1" applyProtection="1">
      <alignment horizontal="justify" vertical="top" wrapText="1"/>
    </xf>
    <xf numFmtId="0" fontId="5" fillId="0" borderId="11" xfId="0" applyFont="1" applyBorder="1" applyAlignment="1" applyProtection="1">
      <alignment vertical="top" wrapText="1"/>
    </xf>
    <xf numFmtId="0" fontId="0" fillId="0" borderId="12" xfId="0" applyBorder="1" applyAlignment="1" applyProtection="1">
      <alignment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Continuous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6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17" fillId="0" borderId="0" xfId="0" applyFont="1" applyProtection="1"/>
    <xf numFmtId="0" fontId="16" fillId="0" borderId="0" xfId="0" applyFont="1" applyAlignment="1" applyProtection="1">
      <alignment vertical="top" wrapText="1"/>
    </xf>
    <xf numFmtId="176" fontId="19" fillId="0" borderId="2" xfId="1" applyNumberFormat="1" applyFont="1" applyBorder="1" applyAlignment="1" applyProtection="1">
      <alignment horizontal="center" wrapText="1"/>
    </xf>
    <xf numFmtId="0" fontId="20" fillId="0" borderId="15" xfId="2" applyFont="1" applyBorder="1" applyAlignment="1" applyProtection="1">
      <alignment vertical="center" wrapText="1"/>
      <protection locked="0" hidden="1"/>
    </xf>
    <xf numFmtId="0" fontId="20" fillId="0" borderId="2" xfId="2" applyFont="1" applyBorder="1" applyAlignment="1" applyProtection="1">
      <alignment vertical="center" wrapText="1"/>
      <protection locked="0" hidden="1"/>
    </xf>
    <xf numFmtId="3" fontId="20" fillId="0" borderId="2" xfId="2" applyNumberFormat="1" applyFont="1" applyBorder="1" applyAlignment="1" applyProtection="1">
      <alignment vertical="center" wrapText="1"/>
      <protection locked="0" hidden="1"/>
    </xf>
    <xf numFmtId="0" fontId="0" fillId="3" borderId="0" xfId="0" applyFill="1"/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/>
    </xf>
    <xf numFmtId="178" fontId="3" fillId="0" borderId="16" xfId="0" applyNumberFormat="1" applyFont="1" applyBorder="1" applyAlignment="1">
      <alignment horizontal="center"/>
    </xf>
    <xf numFmtId="176" fontId="3" fillId="0" borderId="16" xfId="0" applyNumberFormat="1" applyFont="1" applyBorder="1" applyAlignment="1">
      <alignment horizontal="left"/>
    </xf>
    <xf numFmtId="176" fontId="3" fillId="0" borderId="17" xfId="0" applyNumberFormat="1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center" vertical="center" wrapText="1"/>
    </xf>
    <xf numFmtId="176" fontId="5" fillId="0" borderId="20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distributed" vertical="center" wrapText="1" indent="1"/>
    </xf>
    <xf numFmtId="0" fontId="5" fillId="0" borderId="21" xfId="0" applyFont="1" applyBorder="1" applyAlignment="1">
      <alignment horizontal="distributed" vertical="center" wrapText="1" indent="1"/>
    </xf>
    <xf numFmtId="0" fontId="5" fillId="0" borderId="22" xfId="0" applyFont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distributed" vertical="center" wrapText="1" indent="1"/>
    </xf>
    <xf numFmtId="0" fontId="5" fillId="0" borderId="0" xfId="0" applyFont="1" applyBorder="1" applyAlignment="1">
      <alignment horizontal="distributed" vertical="center" wrapText="1" indent="1"/>
    </xf>
    <xf numFmtId="0" fontId="5" fillId="0" borderId="5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5" fillId="0" borderId="23" xfId="0" applyFont="1" applyBorder="1" applyAlignment="1">
      <alignment horizontal="distributed" vertical="center" wrapText="1" indent="1"/>
    </xf>
    <xf numFmtId="0" fontId="5" fillId="0" borderId="7" xfId="0" applyFont="1" applyBorder="1" applyAlignment="1">
      <alignment horizontal="distributed" vertical="center" wrapText="1" indent="1"/>
    </xf>
    <xf numFmtId="176" fontId="3" fillId="0" borderId="20" xfId="0" applyNumberFormat="1" applyFont="1" applyBorder="1" applyAlignment="1" applyProtection="1">
      <alignment horizontal="right" vertical="center" wrapText="1"/>
      <protection hidden="1"/>
    </xf>
    <xf numFmtId="0" fontId="0" fillId="0" borderId="24" xfId="0" applyFont="1" applyBorder="1" applyAlignment="1" applyProtection="1">
      <alignment horizontal="right" vertical="center"/>
      <protection hidden="1"/>
    </xf>
    <xf numFmtId="0" fontId="3" fillId="0" borderId="6" xfId="0" applyFont="1" applyBorder="1" applyAlignment="1" applyProtection="1">
      <alignment horizontal="right" vertical="center" wrapText="1"/>
      <protection hidden="1"/>
    </xf>
    <xf numFmtId="0" fontId="0" fillId="0" borderId="25" xfId="0" applyFont="1" applyBorder="1" applyAlignment="1" applyProtection="1">
      <alignment horizontal="right" vertical="center"/>
      <protection hidden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76" fontId="3" fillId="0" borderId="3" xfId="0" applyNumberFormat="1" applyFont="1" applyBorder="1" applyAlignment="1" applyProtection="1">
      <alignment vertical="center" wrapText="1"/>
      <protection locked="0"/>
    </xf>
    <xf numFmtId="176" fontId="3" fillId="0" borderId="10" xfId="0" applyNumberFormat="1" applyFont="1" applyBorder="1" applyAlignment="1" applyProtection="1">
      <alignment vertical="center" wrapText="1"/>
      <protection locked="0"/>
    </xf>
    <xf numFmtId="176" fontId="3" fillId="0" borderId="6" xfId="0" applyNumberFormat="1" applyFont="1" applyBorder="1" applyAlignment="1" applyProtection="1">
      <alignment vertical="center" wrapText="1"/>
      <protection locked="0"/>
    </xf>
    <xf numFmtId="176" fontId="3" fillId="0" borderId="25" xfId="0" applyNumberFormat="1" applyFont="1" applyBorder="1" applyAlignment="1" applyProtection="1">
      <alignment vertical="center" wrapText="1"/>
      <protection locked="0"/>
    </xf>
    <xf numFmtId="179" fontId="3" fillId="0" borderId="26" xfId="0" applyNumberFormat="1" applyFont="1" applyBorder="1" applyAlignment="1">
      <alignment horizontal="center" vertical="center"/>
    </xf>
    <xf numFmtId="179" fontId="3" fillId="0" borderId="27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3" fillId="0" borderId="28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0" borderId="29" xfId="0" applyNumberFormat="1" applyFont="1" applyBorder="1" applyAlignment="1">
      <alignment horizontal="center" vertical="center"/>
    </xf>
    <xf numFmtId="179" fontId="3" fillId="0" borderId="23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 wrapText="1"/>
    </xf>
    <xf numFmtId="176" fontId="3" fillId="0" borderId="25" xfId="0" applyNumberFormat="1" applyFont="1" applyBorder="1" applyAlignment="1">
      <alignment vertical="center" wrapText="1"/>
    </xf>
    <xf numFmtId="177" fontId="3" fillId="0" borderId="31" xfId="0" applyNumberFormat="1" applyFont="1" applyBorder="1" applyAlignment="1" applyProtection="1">
      <alignment vertical="center"/>
      <protection locked="0"/>
    </xf>
    <xf numFmtId="177" fontId="3" fillId="0" borderId="15" xfId="0" applyNumberFormat="1" applyFont="1" applyBorder="1" applyAlignment="1" applyProtection="1">
      <alignment vertical="center"/>
      <protection locked="0"/>
    </xf>
    <xf numFmtId="176" fontId="3" fillId="0" borderId="31" xfId="0" applyNumberFormat="1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176" fontId="5" fillId="0" borderId="31" xfId="0" applyNumberFormat="1" applyFont="1" applyBorder="1" applyAlignment="1" applyProtection="1">
      <alignment vertical="center"/>
      <protection locked="0"/>
    </xf>
    <xf numFmtId="176" fontId="5" fillId="0" borderId="15" xfId="0" applyNumberFormat="1" applyFont="1" applyBorder="1" applyAlignment="1" applyProtection="1">
      <alignment vertical="center"/>
      <protection locked="0"/>
    </xf>
    <xf numFmtId="0" fontId="3" fillId="0" borderId="3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 applyProtection="1">
      <alignment vertical="center"/>
      <protection locked="0"/>
    </xf>
    <xf numFmtId="176" fontId="3" fillId="0" borderId="27" xfId="0" applyNumberFormat="1" applyFont="1" applyBorder="1" applyAlignment="1" applyProtection="1">
      <alignment vertical="center"/>
      <protection locked="0"/>
    </xf>
    <xf numFmtId="176" fontId="3" fillId="0" borderId="10" xfId="0" applyNumberFormat="1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3" fillId="0" borderId="9" xfId="0" applyNumberFormat="1" applyFont="1" applyBorder="1" applyAlignment="1" applyProtection="1">
      <alignment vertical="center"/>
      <protection locked="0"/>
    </xf>
    <xf numFmtId="176" fontId="3" fillId="0" borderId="6" xfId="0" applyNumberFormat="1" applyFont="1" applyBorder="1" applyAlignment="1" applyProtection="1">
      <alignment vertical="center"/>
      <protection locked="0"/>
    </xf>
    <xf numFmtId="176" fontId="3" fillId="0" borderId="23" xfId="0" applyNumberFormat="1" applyFont="1" applyBorder="1" applyAlignment="1" applyProtection="1">
      <alignment vertical="center"/>
      <protection locked="0"/>
    </xf>
    <xf numFmtId="176" fontId="3" fillId="0" borderId="25" xfId="0" applyNumberFormat="1" applyFont="1" applyBorder="1" applyAlignment="1" applyProtection="1">
      <alignment vertical="center"/>
      <protection locked="0"/>
    </xf>
    <xf numFmtId="176" fontId="3" fillId="0" borderId="26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29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27" xfId="0" applyNumberFormat="1" applyFont="1" applyBorder="1" applyAlignment="1" applyProtection="1">
      <alignment vertical="center" wrapText="1"/>
      <protection locked="0"/>
    </xf>
    <xf numFmtId="176" fontId="3" fillId="0" borderId="4" xfId="0" applyNumberFormat="1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vertical="center" wrapText="1"/>
      <protection locked="0"/>
    </xf>
    <xf numFmtId="176" fontId="3" fillId="0" borderId="0" xfId="0" applyNumberFormat="1" applyFont="1" applyBorder="1" applyAlignment="1" applyProtection="1">
      <alignment vertical="center" wrapText="1"/>
      <protection locked="0"/>
    </xf>
    <xf numFmtId="176" fontId="3" fillId="0" borderId="5" xfId="0" applyNumberFormat="1" applyFont="1" applyBorder="1" applyAlignment="1" applyProtection="1">
      <alignment vertical="center" wrapText="1"/>
      <protection locked="0"/>
    </xf>
    <xf numFmtId="176" fontId="3" fillId="0" borderId="23" xfId="0" applyNumberFormat="1" applyFont="1" applyBorder="1" applyAlignment="1" applyProtection="1">
      <alignment vertical="center" wrapText="1"/>
      <protection locked="0"/>
    </xf>
    <xf numFmtId="176" fontId="3" fillId="0" borderId="7" xfId="0" applyNumberFormat="1" applyFont="1" applyBorder="1" applyAlignment="1" applyProtection="1">
      <alignment vertical="center" wrapText="1"/>
      <protection locked="0"/>
    </xf>
    <xf numFmtId="176" fontId="3" fillId="0" borderId="3" xfId="0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6" fontId="10" fillId="0" borderId="31" xfId="0" applyNumberFormat="1" applyFont="1" applyBorder="1" applyAlignment="1" applyProtection="1">
      <alignment vertical="center" wrapText="1"/>
      <protection locked="0"/>
    </xf>
    <xf numFmtId="0" fontId="13" fillId="0" borderId="32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176" fontId="11" fillId="0" borderId="31" xfId="0" applyNumberFormat="1" applyFont="1" applyBorder="1" applyAlignment="1" applyProtection="1">
      <alignment vertical="center"/>
      <protection locked="0"/>
    </xf>
    <xf numFmtId="0" fontId="12" fillId="0" borderId="32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6" fontId="4" fillId="0" borderId="9" xfId="0" applyNumberFormat="1" applyFont="1" applyBorder="1" applyAlignment="1" applyProtection="1">
      <alignment horizontal="right" vertical="center"/>
      <protection locked="0"/>
    </xf>
    <xf numFmtId="176" fontId="7" fillId="2" borderId="34" xfId="0" applyNumberFormat="1" applyFont="1" applyFill="1" applyBorder="1" applyAlignment="1">
      <alignment horizontal="center" vertical="distributed"/>
    </xf>
    <xf numFmtId="0" fontId="8" fillId="2" borderId="35" xfId="0" applyFont="1" applyFill="1" applyBorder="1" applyAlignment="1">
      <alignment horizontal="center" vertical="distributed"/>
    </xf>
    <xf numFmtId="0" fontId="8" fillId="2" borderId="36" xfId="0" applyFont="1" applyFill="1" applyBorder="1" applyAlignment="1">
      <alignment horizontal="center" vertical="distributed"/>
    </xf>
    <xf numFmtId="0" fontId="0" fillId="0" borderId="32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176" fontId="3" fillId="0" borderId="31" xfId="0" applyNumberFormat="1" applyFont="1" applyBorder="1" applyAlignment="1" applyProtection="1">
      <alignment vertical="center"/>
      <protection locked="0"/>
    </xf>
    <xf numFmtId="176" fontId="3" fillId="0" borderId="15" xfId="0" applyNumberFormat="1" applyFont="1" applyBorder="1" applyAlignment="1" applyProtection="1">
      <alignment vertical="center"/>
      <protection locked="0"/>
    </xf>
    <xf numFmtId="177" fontId="5" fillId="0" borderId="31" xfId="0" applyNumberFormat="1" applyFont="1" applyBorder="1" applyAlignment="1" applyProtection="1">
      <alignment vertical="center"/>
      <protection locked="0"/>
    </xf>
    <xf numFmtId="177" fontId="5" fillId="0" borderId="15" xfId="0" applyNumberFormat="1" applyFont="1" applyBorder="1" applyAlignment="1" applyProtection="1">
      <alignment vertical="center"/>
      <protection locked="0"/>
    </xf>
    <xf numFmtId="176" fontId="3" fillId="0" borderId="2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176" fontId="3" fillId="0" borderId="31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7" fontId="5" fillId="0" borderId="31" xfId="0" applyNumberFormat="1" applyFont="1" applyBorder="1" applyAlignment="1">
      <alignment vertical="center"/>
    </xf>
    <xf numFmtId="177" fontId="5" fillId="0" borderId="15" xfId="0" applyNumberFormat="1" applyFont="1" applyBorder="1" applyAlignment="1">
      <alignment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21" xfId="0" applyFont="1" applyBorder="1" applyAlignment="1"/>
    <xf numFmtId="0" fontId="0" fillId="0" borderId="24" xfId="0" applyFont="1" applyBorder="1" applyAlignment="1"/>
    <xf numFmtId="0" fontId="0" fillId="0" borderId="1" xfId="0" applyFont="1" applyBorder="1" applyAlignment="1"/>
    <xf numFmtId="0" fontId="0" fillId="0" borderId="0" xfId="0" applyFont="1" applyAlignment="1"/>
    <xf numFmtId="0" fontId="0" fillId="0" borderId="9" xfId="0" applyFont="1" applyBorder="1" applyAlignment="1"/>
    <xf numFmtId="0" fontId="0" fillId="0" borderId="37" xfId="0" applyFont="1" applyBorder="1" applyAlignment="1"/>
    <xf numFmtId="0" fontId="0" fillId="0" borderId="16" xfId="0" applyFont="1" applyBorder="1" applyAlignment="1"/>
    <xf numFmtId="0" fontId="0" fillId="0" borderId="12" xfId="0" applyFont="1" applyBorder="1" applyAlignment="1"/>
    <xf numFmtId="0" fontId="5" fillId="0" borderId="45" xfId="0" applyFont="1" applyBorder="1" applyAlignment="1">
      <alignment horizontal="center" vertical="center" wrapText="1"/>
    </xf>
    <xf numFmtId="0" fontId="0" fillId="0" borderId="32" xfId="0" applyFont="1" applyBorder="1" applyAlignment="1"/>
    <xf numFmtId="0" fontId="0" fillId="0" borderId="15" xfId="0" applyFont="1" applyBorder="1" applyAlignment="1"/>
    <xf numFmtId="0" fontId="0" fillId="0" borderId="48" xfId="0" applyFont="1" applyBorder="1" applyAlignment="1"/>
    <xf numFmtId="0" fontId="0" fillId="0" borderId="39" xfId="0" applyFont="1" applyBorder="1" applyAlignment="1"/>
    <xf numFmtId="0" fontId="0" fillId="0" borderId="40" xfId="0" applyFont="1" applyBorder="1" applyAlignment="1"/>
    <xf numFmtId="176" fontId="3" fillId="0" borderId="3" xfId="0" applyNumberFormat="1" applyFont="1" applyBorder="1" applyAlignment="1"/>
    <xf numFmtId="0" fontId="0" fillId="0" borderId="27" xfId="0" applyFont="1" applyBorder="1" applyAlignment="1"/>
    <xf numFmtId="0" fontId="0" fillId="0" borderId="4" xfId="0" applyFont="1" applyBorder="1" applyAlignment="1"/>
    <xf numFmtId="0" fontId="0" fillId="0" borderId="49" xfId="0" applyFont="1" applyBorder="1" applyAlignment="1"/>
    <xf numFmtId="0" fontId="5" fillId="0" borderId="5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5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 wrapText="1"/>
    </xf>
    <xf numFmtId="176" fontId="3" fillId="0" borderId="31" xfId="0" applyNumberFormat="1" applyFont="1" applyBorder="1" applyAlignment="1" applyProtection="1">
      <alignment horizontal="left" vertical="center"/>
      <protection locked="0"/>
    </xf>
    <xf numFmtId="0" fontId="0" fillId="0" borderId="32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justify" vertical="top" wrapText="1"/>
    </xf>
    <xf numFmtId="0" fontId="0" fillId="0" borderId="0" xfId="0" applyAlignment="1" applyProtection="1"/>
    <xf numFmtId="0" fontId="16" fillId="0" borderId="52" xfId="0" applyFont="1" applyBorder="1" applyAlignment="1" applyProtection="1">
      <alignment horizontal="center" vertical="top" wrapText="1"/>
    </xf>
    <xf numFmtId="0" fontId="0" fillId="0" borderId="52" xfId="0" applyBorder="1" applyAlignment="1" applyProtection="1"/>
    <xf numFmtId="0" fontId="16" fillId="0" borderId="53" xfId="0" applyFont="1" applyBorder="1" applyAlignment="1" applyProtection="1">
      <alignment horizontal="justify" vertical="top" wrapText="1"/>
    </xf>
    <xf numFmtId="0" fontId="5" fillId="0" borderId="53" xfId="0" applyFont="1" applyBorder="1" applyAlignment="1" applyProtection="1">
      <alignment vertical="top"/>
    </xf>
    <xf numFmtId="0" fontId="0" fillId="0" borderId="53" xfId="0" applyBorder="1" applyAlignment="1" applyProtection="1"/>
    <xf numFmtId="0" fontId="16" fillId="0" borderId="54" xfId="0" applyFont="1" applyBorder="1" applyAlignment="1" applyProtection="1">
      <alignment horizontal="center" vertical="center" wrapText="1"/>
    </xf>
    <xf numFmtId="0" fontId="0" fillId="0" borderId="54" xfId="0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5" fillId="0" borderId="54" xfId="0" applyFont="1" applyBorder="1" applyAlignment="1" applyProtection="1">
      <alignment horizontal="center" vertical="center" wrapText="1"/>
    </xf>
    <xf numFmtId="0" fontId="5" fillId="0" borderId="5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54" xfId="0" applyBorder="1" applyAlignment="1" applyProtection="1"/>
    <xf numFmtId="0" fontId="0" fillId="0" borderId="14" xfId="0" applyBorder="1" applyAlignment="1" applyProtection="1"/>
    <xf numFmtId="0" fontId="16" fillId="0" borderId="54" xfId="0" applyFont="1" applyBorder="1" applyAlignment="1" applyProtection="1">
      <alignment vertical="top" wrapText="1"/>
    </xf>
    <xf numFmtId="0" fontId="0" fillId="0" borderId="54" xfId="0" applyBorder="1" applyAlignment="1" applyProtection="1">
      <alignment vertical="top" wrapText="1"/>
    </xf>
    <xf numFmtId="0" fontId="16" fillId="0" borderId="54" xfId="0" applyFont="1" applyBorder="1" applyAlignment="1" applyProtection="1">
      <alignment horizontal="justify" vertical="top" wrapText="1"/>
    </xf>
    <xf numFmtId="0" fontId="5" fillId="0" borderId="54" xfId="0" applyFont="1" applyBorder="1" applyAlignment="1" applyProtection="1">
      <alignment horizontal="left" vertical="top"/>
    </xf>
    <xf numFmtId="0" fontId="16" fillId="0" borderId="53" xfId="0" applyFont="1" applyBorder="1" applyAlignment="1" applyProtection="1">
      <alignment vertical="top" wrapText="1"/>
    </xf>
    <xf numFmtId="0" fontId="0" fillId="0" borderId="53" xfId="0" applyBorder="1" applyAlignment="1" applyProtection="1">
      <alignment vertical="top" wrapText="1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16" fillId="0" borderId="30" xfId="0" applyFont="1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0" fillId="0" borderId="28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16" fillId="0" borderId="30" xfId="0" applyFont="1" applyBorder="1" applyAlignment="1" applyProtection="1">
      <alignment vertical="top" wrapText="1"/>
    </xf>
    <xf numFmtId="0" fontId="16" fillId="0" borderId="21" xfId="0" applyFont="1" applyBorder="1" applyAlignment="1" applyProtection="1">
      <alignment vertical="top" wrapText="1"/>
    </xf>
    <xf numFmtId="0" fontId="16" fillId="0" borderId="24" xfId="0" applyFont="1" applyBorder="1" applyAlignment="1" applyProtection="1">
      <alignment vertical="top" wrapText="1"/>
    </xf>
    <xf numFmtId="0" fontId="16" fillId="0" borderId="28" xfId="0" applyFont="1" applyBorder="1" applyAlignment="1" applyProtection="1">
      <alignment vertical="top" wrapText="1"/>
    </xf>
    <xf numFmtId="0" fontId="16" fillId="0" borderId="0" xfId="0" applyFont="1" applyBorder="1" applyAlignment="1" applyProtection="1">
      <alignment vertical="top" wrapText="1"/>
    </xf>
    <xf numFmtId="0" fontId="16" fillId="0" borderId="9" xfId="0" applyFont="1" applyBorder="1" applyAlignment="1" applyProtection="1">
      <alignment vertical="top" wrapText="1"/>
    </xf>
    <xf numFmtId="0" fontId="16" fillId="0" borderId="11" xfId="0" applyFont="1" applyBorder="1" applyAlignment="1" applyProtection="1">
      <alignment vertical="top" wrapText="1"/>
    </xf>
    <xf numFmtId="0" fontId="16" fillId="0" borderId="16" xfId="0" applyFont="1" applyBorder="1" applyAlignment="1" applyProtection="1">
      <alignment vertical="top" wrapText="1"/>
    </xf>
    <xf numFmtId="0" fontId="16" fillId="0" borderId="12" xfId="0" applyFont="1" applyBorder="1" applyAlignment="1" applyProtection="1">
      <alignment vertical="top" wrapText="1"/>
    </xf>
    <xf numFmtId="0" fontId="16" fillId="0" borderId="28" xfId="0" applyFont="1" applyBorder="1" applyAlignment="1" applyProtection="1">
      <alignment horizontal="justify" vertical="top" wrapText="1"/>
    </xf>
    <xf numFmtId="0" fontId="16" fillId="0" borderId="34" xfId="0" applyFont="1" applyBorder="1" applyAlignment="1" applyProtection="1">
      <alignment horizontal="center" vertical="center" wrapText="1"/>
    </xf>
    <xf numFmtId="0" fontId="16" fillId="0" borderId="36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/>
    </xf>
    <xf numFmtId="0" fontId="22" fillId="0" borderId="35" xfId="0" applyFont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center" vertical="center"/>
    </xf>
    <xf numFmtId="49" fontId="16" fillId="0" borderId="11" xfId="0" applyNumberFormat="1" applyFont="1" applyBorder="1" applyAlignment="1" applyProtection="1">
      <alignment horizontal="center" vertical="center" wrapText="1"/>
    </xf>
    <xf numFmtId="49" fontId="0" fillId="0" borderId="16" xfId="0" applyNumberFormat="1" applyBorder="1" applyAlignment="1" applyProtection="1">
      <alignment horizontal="center" vertical="center" wrapText="1"/>
    </xf>
    <xf numFmtId="49" fontId="0" fillId="0" borderId="12" xfId="0" applyNumberFormat="1" applyBorder="1" applyAlignment="1" applyProtection="1">
      <alignment horizontal="center" vertical="center" wrapText="1"/>
    </xf>
  </cellXfs>
  <cellStyles count="4">
    <cellStyle name="一般" xfId="0" builtinId="0"/>
    <cellStyle name="一般 2" xfId="1" xr:uid="{00000000-0005-0000-0000-000001000000}"/>
    <cellStyle name="一般 2 2" xfId="2" xr:uid="{00000000-0005-0000-0000-000002000000}"/>
    <cellStyle name="千分位 2" xfId="3" xr:uid="{AFDD1DBE-4C71-42D8-AE3B-DDA11A5DFEFE}"/>
  </cellStyles>
  <dxfs count="3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</xdr:row>
      <xdr:rowOff>76200</xdr:rowOff>
    </xdr:from>
    <xdr:to>
      <xdr:col>16</xdr:col>
      <xdr:colOff>224021</xdr:colOff>
      <xdr:row>32</xdr:row>
      <xdr:rowOff>224826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4967DB05-6D3C-4D9C-8820-F5C9C5E3924B}"/>
            </a:ext>
          </a:extLst>
        </xdr:cNvPr>
        <xdr:cNvSpPr txBox="1"/>
      </xdr:nvSpPr>
      <xdr:spPr>
        <a:xfrm>
          <a:off x="9525" y="9848850"/>
          <a:ext cx="7480300" cy="652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>
            <a:lnSpc>
              <a:spcPts val="1300"/>
            </a:lnSpc>
          </a:pP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說明：一、本請示單格式得由各機關視業務實際需要增修。</a:t>
          </a:r>
          <a:endParaRPr lang="en-US" altLang="zh-TW" sz="1200"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marL="0" indent="0">
            <a:lnSpc>
              <a:spcPts val="1300"/>
            </a:lnSpc>
          </a:pP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      二、請各機關兼顧環保減紙及業務實際需要，自行決定本請示單是否與「黏貼憑證用紙」採雙面</a:t>
          </a:r>
          <a:endParaRPr lang="en-US" altLang="zh-TW" sz="1200"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marL="0" indent="0">
            <a:lnSpc>
              <a:spcPts val="1100"/>
            </a:lnSpc>
          </a:pP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          列印方式呈現於同一張文件。</a:t>
          </a:r>
          <a:endParaRPr lang="en-US" altLang="zh-TW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17</xdr:row>
      <xdr:rowOff>37201</xdr:rowOff>
    </xdr:from>
    <xdr:to>
      <xdr:col>19</xdr:col>
      <xdr:colOff>663768</xdr:colOff>
      <xdr:row>24</xdr:row>
      <xdr:rowOff>381009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F3C6289-3539-4E9A-AF93-C0F0A48A74FE}"/>
            </a:ext>
          </a:extLst>
        </xdr:cNvPr>
        <xdr:cNvSpPr txBox="1">
          <a:spLocks noChangeArrowheads="1"/>
        </xdr:cNvSpPr>
      </xdr:nvSpPr>
      <xdr:spPr bwMode="auto">
        <a:xfrm>
          <a:off x="5019675" y="5343525"/>
          <a:ext cx="1743075" cy="3038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45720" rIns="36000" bIns="4572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附件：</a:t>
          </a:r>
          <a:endParaRPr lang="zh-TW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□發票           張</a:t>
          </a:r>
          <a:endParaRPr lang="zh-TW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□收據           張</a:t>
          </a:r>
          <a:endParaRPr lang="zh-TW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TW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並至財政部稅務入口網之營業登記資料公示查詢</a:t>
          </a:r>
          <a:r>
            <a:rPr lang="en-US" altLang="zh-TW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endParaRPr lang="en-US" altLang="zh-TW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TW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□</a:t>
          </a: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動支經費請示單或核准辦理文件   張</a:t>
          </a:r>
          <a:endParaRPr lang="zh-TW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□驗收報告       張</a:t>
          </a:r>
          <a:endParaRPr lang="zh-TW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□合約書         份</a:t>
          </a:r>
          <a:endParaRPr lang="zh-TW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□其他文件</a:t>
          </a:r>
          <a:r>
            <a:rPr lang="en-US" altLang="zh-TW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需註明文件名稱、份數</a:t>
          </a:r>
          <a:r>
            <a:rPr lang="en-US" altLang="zh-TW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endParaRPr lang="en-US" altLang="zh-TW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 </a:t>
          </a:r>
        </a:p>
      </xdr:txBody>
    </xdr:sp>
    <xdr:clientData/>
  </xdr:twoCellAnchor>
  <xdr:twoCellAnchor>
    <xdr:from>
      <xdr:col>15</xdr:col>
      <xdr:colOff>231295</xdr:colOff>
      <xdr:row>1</xdr:row>
      <xdr:rowOff>28575</xdr:rowOff>
    </xdr:from>
    <xdr:to>
      <xdr:col>20</xdr:col>
      <xdr:colOff>182788</xdr:colOff>
      <xdr:row>6</xdr:row>
      <xdr:rowOff>514350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FF1FDA01-F919-4D74-AC8D-058D4D0C347B}"/>
            </a:ext>
          </a:extLst>
        </xdr:cNvPr>
        <xdr:cNvSpPr txBox="1">
          <a:spLocks noChangeArrowheads="1"/>
        </xdr:cNvSpPr>
      </xdr:nvSpPr>
      <xdr:spPr bwMode="auto">
        <a:xfrm>
          <a:off x="4962524" y="295275"/>
          <a:ext cx="2009776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6000" rIns="0" bIns="3600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□受款人</a:t>
          </a:r>
          <a:endParaRPr lang="zh-TW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□發票</a:t>
          </a:r>
          <a:r>
            <a:rPr lang="en-US" altLang="zh-TW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或收據</a:t>
          </a:r>
          <a:r>
            <a:rPr lang="en-US" altLang="zh-TW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開立</a:t>
          </a:r>
          <a:br>
            <a:rPr lang="en-US" altLang="zh-TW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</a:b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廠商</a:t>
          </a:r>
          <a:endParaRPr lang="zh-TW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□詳如受款人清單</a:t>
          </a:r>
          <a:endParaRPr lang="zh-TW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□扣抵罰賠款</a:t>
          </a:r>
          <a:r>
            <a:rPr lang="zh-TW" altLang="en-US" sz="1100" b="0" i="0" u="sng" strike="noStrike" baseline="0">
              <a:solidFill>
                <a:srgbClr val="000000"/>
              </a:solidFill>
              <a:latin typeface="標楷體"/>
              <a:ea typeface="標楷體"/>
            </a:rPr>
            <a:t>      </a:t>
          </a: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元</a:t>
          </a:r>
          <a:endParaRPr lang="zh-TW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□轉保固金</a:t>
          </a:r>
          <a:r>
            <a:rPr lang="zh-TW" altLang="en-US" sz="1100" b="0" i="0" u="sng" strike="noStrike" baseline="0">
              <a:solidFill>
                <a:srgbClr val="000000"/>
              </a:solidFill>
              <a:latin typeface="標楷體"/>
              <a:ea typeface="標楷體"/>
            </a:rPr>
            <a:t>        </a:t>
          </a: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元</a:t>
          </a:r>
          <a:endParaRPr lang="zh-TW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□其他</a:t>
          </a:r>
          <a:r>
            <a:rPr lang="en-US" altLang="zh-TW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請列舉並標示金額</a:t>
          </a:r>
          <a:r>
            <a:rPr lang="en-US" altLang="zh-TW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endParaRPr lang="en-US" altLang="zh-TW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 </a:t>
          </a:r>
        </a:p>
      </xdr:txBody>
    </xdr:sp>
    <xdr:clientData/>
  </xdr:twoCellAnchor>
  <xdr:twoCellAnchor>
    <xdr:from>
      <xdr:col>0</xdr:col>
      <xdr:colOff>733425</xdr:colOff>
      <xdr:row>4</xdr:row>
      <xdr:rowOff>32708</xdr:rowOff>
    </xdr:from>
    <xdr:to>
      <xdr:col>2</xdr:col>
      <xdr:colOff>12595</xdr:colOff>
      <xdr:row>5</xdr:row>
      <xdr:rowOff>150064</xdr:rowOff>
    </xdr:to>
    <xdr:sp macro="" textlink="">
      <xdr:nvSpPr>
        <xdr:cNvPr id="4" name="文字方塊 1">
          <a:extLst>
            <a:ext uri="{FF2B5EF4-FFF2-40B4-BE49-F238E27FC236}">
              <a16:creationId xmlns:a16="http://schemas.microsoft.com/office/drawing/2014/main" id="{AF7AB751-55C1-4DFC-8851-5C4F5120E44D}"/>
            </a:ext>
          </a:extLst>
        </xdr:cNvPr>
        <xdr:cNvSpPr txBox="1">
          <a:spLocks noChangeArrowheads="1"/>
        </xdr:cNvSpPr>
      </xdr:nvSpPr>
      <xdr:spPr bwMode="auto">
        <a:xfrm>
          <a:off x="733425" y="1004258"/>
          <a:ext cx="365020" cy="231656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S33"/>
  <sheetViews>
    <sheetView tabSelected="1" zoomScaleNormal="100" workbookViewId="0">
      <selection activeCell="E7" sqref="E7:I9"/>
    </sheetView>
  </sheetViews>
  <sheetFormatPr defaultRowHeight="19.5"/>
  <cols>
    <col min="1" max="1" width="4.625" style="1" customWidth="1"/>
    <col min="2" max="2" width="3.25" style="1" customWidth="1"/>
    <col min="3" max="3" width="2.5" style="1" customWidth="1"/>
    <col min="4" max="4" width="13.5" style="1" customWidth="1"/>
    <col min="5" max="5" width="5.375" style="1" customWidth="1"/>
    <col min="6" max="6" width="4.5" style="1" customWidth="1"/>
    <col min="7" max="7" width="9.375" style="1" customWidth="1"/>
    <col min="8" max="8" width="5.625" style="1" customWidth="1"/>
    <col min="9" max="9" width="4.5" style="1" customWidth="1"/>
    <col min="10" max="10" width="3.75" style="1" customWidth="1"/>
    <col min="11" max="11" width="8.375" style="1" customWidth="1"/>
    <col min="12" max="12" width="5.625" style="1" customWidth="1"/>
    <col min="13" max="14" width="3.125" style="1" customWidth="1"/>
    <col min="15" max="15" width="4.125" style="1" customWidth="1"/>
    <col min="16" max="16" width="14" style="1" customWidth="1"/>
    <col min="17" max="17" width="3.375" style="1" customWidth="1"/>
    <col min="18" max="18" width="25.75" style="1" bestFit="1" customWidth="1"/>
    <col min="19" max="16384" width="9" style="1"/>
  </cols>
  <sheetData>
    <row r="1" spans="1:19" ht="30">
      <c r="A1" s="44" t="s">
        <v>92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9" ht="30">
      <c r="A2" s="46" t="s">
        <v>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9" ht="23.25" customHeight="1" thickBot="1">
      <c r="A3" s="1" t="s">
        <v>76</v>
      </c>
      <c r="D3" s="25" t="s">
        <v>91</v>
      </c>
      <c r="F3" s="47">
        <f ca="1">TODAY()</f>
        <v>45197</v>
      </c>
      <c r="G3" s="47"/>
      <c r="H3" s="47"/>
      <c r="I3" s="47"/>
      <c r="J3" s="47"/>
      <c r="K3" s="47"/>
      <c r="L3" s="47"/>
      <c r="M3" s="48" t="s">
        <v>1</v>
      </c>
      <c r="N3" s="48"/>
      <c r="O3" s="48"/>
      <c r="P3" s="48"/>
      <c r="Q3" s="48"/>
    </row>
    <row r="4" spans="1:19" ht="18.75" customHeight="1">
      <c r="A4" s="117" t="s">
        <v>79</v>
      </c>
      <c r="B4" s="118"/>
      <c r="C4" s="119"/>
      <c r="D4" s="49" t="s">
        <v>3</v>
      </c>
      <c r="E4" s="52" t="s">
        <v>77</v>
      </c>
      <c r="F4" s="53"/>
      <c r="G4" s="53"/>
      <c r="H4" s="53"/>
      <c r="I4" s="54"/>
      <c r="J4" s="61" t="s">
        <v>4</v>
      </c>
      <c r="K4" s="62"/>
      <c r="L4" s="62"/>
      <c r="M4" s="63"/>
      <c r="N4" s="52" t="s">
        <v>5</v>
      </c>
      <c r="O4" s="54"/>
      <c r="P4" s="70">
        <f>IFERROR(VLOOKUP(E7,用途別科目!C:D,2,0),"")</f>
        <v>250000</v>
      </c>
      <c r="Q4" s="71"/>
    </row>
    <row r="5" spans="1:19" ht="18" customHeight="1">
      <c r="A5" s="120"/>
      <c r="B5" s="121"/>
      <c r="C5" s="122"/>
      <c r="D5" s="50"/>
      <c r="E5" s="55"/>
      <c r="F5" s="56"/>
      <c r="G5" s="56"/>
      <c r="H5" s="56"/>
      <c r="I5" s="57"/>
      <c r="J5" s="64"/>
      <c r="K5" s="65"/>
      <c r="L5" s="65"/>
      <c r="M5" s="66"/>
      <c r="N5" s="58"/>
      <c r="O5" s="60"/>
      <c r="P5" s="72"/>
      <c r="Q5" s="73"/>
    </row>
    <row r="6" spans="1:19" ht="18.75" customHeight="1">
      <c r="A6" s="123"/>
      <c r="B6" s="124"/>
      <c r="C6" s="125"/>
      <c r="D6" s="50"/>
      <c r="E6" s="58"/>
      <c r="F6" s="59"/>
      <c r="G6" s="59"/>
      <c r="H6" s="59"/>
      <c r="I6" s="60"/>
      <c r="J6" s="64"/>
      <c r="K6" s="65"/>
      <c r="L6" s="65"/>
      <c r="M6" s="66"/>
      <c r="N6" s="74" t="s">
        <v>6</v>
      </c>
      <c r="O6" s="75"/>
      <c r="P6" s="77"/>
      <c r="Q6" s="78"/>
    </row>
    <row r="7" spans="1:19" ht="9.75" customHeight="1">
      <c r="A7" s="81">
        <v>113</v>
      </c>
      <c r="B7" s="82"/>
      <c r="C7" s="83"/>
      <c r="D7" s="50"/>
      <c r="E7" s="90" t="s">
        <v>94</v>
      </c>
      <c r="F7" s="91"/>
      <c r="G7" s="91"/>
      <c r="H7" s="91"/>
      <c r="I7" s="92"/>
      <c r="J7" s="67"/>
      <c r="K7" s="68"/>
      <c r="L7" s="68"/>
      <c r="M7" s="69"/>
      <c r="N7" s="76"/>
      <c r="O7" s="76"/>
      <c r="P7" s="79"/>
      <c r="Q7" s="80"/>
    </row>
    <row r="8" spans="1:19" ht="18.75" customHeight="1">
      <c r="A8" s="84"/>
      <c r="B8" s="85"/>
      <c r="C8" s="86"/>
      <c r="D8" s="50"/>
      <c r="E8" s="93"/>
      <c r="F8" s="94"/>
      <c r="G8" s="94"/>
      <c r="H8" s="94"/>
      <c r="I8" s="95"/>
      <c r="J8" s="99">
        <f>J25</f>
        <v>0</v>
      </c>
      <c r="K8" s="100"/>
      <c r="L8" s="100"/>
      <c r="M8" s="101"/>
      <c r="N8" s="105" t="s">
        <v>7</v>
      </c>
      <c r="O8" s="106"/>
      <c r="P8" s="99"/>
      <c r="Q8" s="107"/>
      <c r="S8" s="10"/>
    </row>
    <row r="9" spans="1:19" ht="7.5" customHeight="1">
      <c r="A9" s="87"/>
      <c r="B9" s="88"/>
      <c r="C9" s="89"/>
      <c r="D9" s="51"/>
      <c r="E9" s="96"/>
      <c r="F9" s="97"/>
      <c r="G9" s="97"/>
      <c r="H9" s="97"/>
      <c r="I9" s="98"/>
      <c r="J9" s="102"/>
      <c r="K9" s="103"/>
      <c r="L9" s="103"/>
      <c r="M9" s="104"/>
      <c r="N9" s="58"/>
      <c r="O9" s="60"/>
      <c r="P9" s="108"/>
      <c r="Q9" s="109"/>
    </row>
    <row r="10" spans="1:19" ht="25.5" customHeight="1">
      <c r="A10" s="126" t="s">
        <v>8</v>
      </c>
      <c r="B10" s="127"/>
      <c r="C10" s="132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4"/>
    </row>
    <row r="11" spans="1:19" ht="25.5" customHeight="1">
      <c r="A11" s="128"/>
      <c r="B11" s="129"/>
      <c r="C11" s="135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7"/>
    </row>
    <row r="12" spans="1:19" ht="25.5" customHeight="1">
      <c r="A12" s="130"/>
      <c r="B12" s="131"/>
      <c r="C12" s="138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0"/>
    </row>
    <row r="13" spans="1:19" ht="21.6" customHeight="1">
      <c r="A13" s="141" t="s">
        <v>9</v>
      </c>
      <c r="B13" s="142"/>
      <c r="C13" s="77" t="s">
        <v>70</v>
      </c>
      <c r="D13" s="147"/>
      <c r="E13" s="147"/>
      <c r="F13" s="147"/>
      <c r="G13" s="147"/>
      <c r="H13" s="148"/>
      <c r="I13" s="4"/>
      <c r="J13" s="5"/>
      <c r="K13" s="154" t="s">
        <v>10</v>
      </c>
      <c r="L13" s="155"/>
      <c r="M13" s="155"/>
      <c r="N13" s="155"/>
      <c r="O13" s="155"/>
      <c r="P13" s="155"/>
      <c r="Q13" s="156"/>
    </row>
    <row r="14" spans="1:19" ht="21.2" customHeight="1">
      <c r="A14" s="143"/>
      <c r="B14" s="144"/>
      <c r="C14" s="149"/>
      <c r="D14" s="150"/>
      <c r="E14" s="150"/>
      <c r="F14" s="150"/>
      <c r="G14" s="150"/>
      <c r="H14" s="151"/>
      <c r="I14" s="2" t="s">
        <v>11</v>
      </c>
      <c r="J14" s="6" t="s">
        <v>12</v>
      </c>
      <c r="K14" s="157" t="s">
        <v>13</v>
      </c>
      <c r="L14" s="158"/>
      <c r="M14" s="158"/>
      <c r="N14" s="158"/>
      <c r="O14" s="158"/>
      <c r="P14" s="158"/>
      <c r="Q14" s="159"/>
    </row>
    <row r="15" spans="1:19" ht="20.45" customHeight="1">
      <c r="A15" s="145"/>
      <c r="B15" s="146"/>
      <c r="C15" s="79"/>
      <c r="D15" s="152"/>
      <c r="E15" s="152"/>
      <c r="F15" s="152"/>
      <c r="G15" s="152"/>
      <c r="H15" s="153"/>
      <c r="I15" s="7"/>
      <c r="J15" s="8"/>
      <c r="K15" s="160" t="s">
        <v>14</v>
      </c>
      <c r="L15" s="161"/>
      <c r="M15" s="161"/>
      <c r="N15" s="161"/>
      <c r="O15" s="161"/>
      <c r="P15" s="161"/>
      <c r="Q15" s="162"/>
    </row>
    <row r="16" spans="1:19" ht="28.5" customHeight="1">
      <c r="A16" s="126" t="s">
        <v>15</v>
      </c>
      <c r="B16" s="127"/>
      <c r="C16" s="247" t="s">
        <v>16</v>
      </c>
      <c r="D16" s="248"/>
      <c r="E16" s="248"/>
      <c r="F16" s="249"/>
      <c r="G16" s="3" t="s">
        <v>17</v>
      </c>
      <c r="H16" s="247" t="s">
        <v>18</v>
      </c>
      <c r="I16" s="250"/>
      <c r="J16" s="247" t="s">
        <v>19</v>
      </c>
      <c r="K16" s="250"/>
      <c r="L16" s="163" t="s">
        <v>20</v>
      </c>
      <c r="M16" s="164"/>
      <c r="N16" s="165"/>
      <c r="O16" s="165"/>
      <c r="P16" s="165"/>
      <c r="Q16" s="166"/>
    </row>
    <row r="17" spans="1:17" ht="29.25" customHeight="1">
      <c r="A17" s="128"/>
      <c r="B17" s="129"/>
      <c r="C17" s="167"/>
      <c r="D17" s="168"/>
      <c r="E17" s="168"/>
      <c r="F17" s="169"/>
      <c r="G17" s="17"/>
      <c r="H17" s="110"/>
      <c r="I17" s="111"/>
      <c r="J17" s="110">
        <f>G17*H17</f>
        <v>0</v>
      </c>
      <c r="K17" s="111"/>
      <c r="L17" s="21" t="s">
        <v>21</v>
      </c>
      <c r="M17" s="15"/>
      <c r="N17" s="15"/>
      <c r="O17" s="15"/>
      <c r="P17" s="15"/>
      <c r="Q17" s="22" t="s">
        <v>22</v>
      </c>
    </row>
    <row r="18" spans="1:17" ht="27.75" customHeight="1">
      <c r="A18" s="128"/>
      <c r="B18" s="129"/>
      <c r="C18" s="170"/>
      <c r="D18" s="171"/>
      <c r="E18" s="171"/>
      <c r="F18" s="172"/>
      <c r="G18" s="17"/>
      <c r="H18" s="110"/>
      <c r="I18" s="111"/>
      <c r="J18" s="110">
        <f t="shared" ref="J18:J24" si="0">G18*H18</f>
        <v>0</v>
      </c>
      <c r="K18" s="111"/>
      <c r="L18" s="14" t="s">
        <v>23</v>
      </c>
      <c r="M18" s="173" t="s">
        <v>74</v>
      </c>
      <c r="N18" s="173"/>
      <c r="O18" s="173"/>
      <c r="P18" s="173"/>
      <c r="Q18" s="174"/>
    </row>
    <row r="19" spans="1:17" ht="28.5" customHeight="1">
      <c r="A19" s="128"/>
      <c r="B19" s="129"/>
      <c r="C19" s="112"/>
      <c r="D19" s="113"/>
      <c r="E19" s="113"/>
      <c r="F19" s="114"/>
      <c r="G19" s="18"/>
      <c r="H19" s="180"/>
      <c r="I19" s="181"/>
      <c r="J19" s="110">
        <f t="shared" si="0"/>
        <v>0</v>
      </c>
      <c r="K19" s="111"/>
      <c r="L19" s="14"/>
      <c r="M19" s="15"/>
      <c r="N19" s="15"/>
      <c r="O19" s="15"/>
      <c r="P19" s="15"/>
      <c r="Q19" s="16"/>
    </row>
    <row r="20" spans="1:17" ht="28.5" customHeight="1">
      <c r="A20" s="128"/>
      <c r="B20" s="129"/>
      <c r="C20" s="112"/>
      <c r="D20" s="113"/>
      <c r="E20" s="113"/>
      <c r="F20" s="114"/>
      <c r="G20" s="18"/>
      <c r="H20" s="115"/>
      <c r="I20" s="116"/>
      <c r="J20" s="110">
        <f t="shared" si="0"/>
        <v>0</v>
      </c>
      <c r="K20" s="111"/>
      <c r="L20" s="14"/>
      <c r="M20" s="15" t="s">
        <v>24</v>
      </c>
      <c r="N20" s="23"/>
      <c r="O20" s="15"/>
      <c r="P20" s="15"/>
      <c r="Q20" s="16"/>
    </row>
    <row r="21" spans="1:17" ht="27.75" customHeight="1">
      <c r="A21" s="128"/>
      <c r="B21" s="129"/>
      <c r="C21" s="112"/>
      <c r="D21" s="113"/>
      <c r="E21" s="113"/>
      <c r="F21" s="114"/>
      <c r="G21" s="19"/>
      <c r="H21" s="180"/>
      <c r="I21" s="181"/>
      <c r="J21" s="110">
        <f t="shared" si="0"/>
        <v>0</v>
      </c>
      <c r="K21" s="111"/>
      <c r="L21" s="14"/>
      <c r="M21" s="15"/>
      <c r="N21" s="15"/>
      <c r="O21" s="15"/>
      <c r="P21" s="15"/>
      <c r="Q21" s="16"/>
    </row>
    <row r="22" spans="1:17" ht="27.75" customHeight="1" thickBot="1">
      <c r="A22" s="128"/>
      <c r="B22" s="129"/>
      <c r="C22" s="251"/>
      <c r="D22" s="252"/>
      <c r="E22" s="252"/>
      <c r="F22" s="253"/>
      <c r="G22" s="19"/>
      <c r="H22" s="180"/>
      <c r="I22" s="181"/>
      <c r="J22" s="110">
        <f t="shared" si="0"/>
        <v>0</v>
      </c>
      <c r="K22" s="111"/>
      <c r="L22" s="14"/>
      <c r="M22" s="24" t="s">
        <v>25</v>
      </c>
      <c r="N22" s="24"/>
      <c r="O22" s="15"/>
      <c r="P22" s="15"/>
      <c r="Q22" s="16"/>
    </row>
    <row r="23" spans="1:17" ht="25.5" customHeight="1" thickBot="1">
      <c r="A23" s="128"/>
      <c r="B23" s="129"/>
      <c r="C23" s="112"/>
      <c r="D23" s="178"/>
      <c r="E23" s="178"/>
      <c r="F23" s="179"/>
      <c r="G23" s="19"/>
      <c r="H23" s="180"/>
      <c r="I23" s="181"/>
      <c r="J23" s="110">
        <f t="shared" si="0"/>
        <v>0</v>
      </c>
      <c r="K23" s="111"/>
      <c r="L23" s="175" t="s">
        <v>26</v>
      </c>
      <c r="M23" s="176"/>
      <c r="N23" s="176"/>
      <c r="O23" s="176"/>
      <c r="P23" s="176"/>
      <c r="Q23" s="177"/>
    </row>
    <row r="24" spans="1:17" ht="28.5" customHeight="1">
      <c r="A24" s="128"/>
      <c r="B24" s="129"/>
      <c r="C24" s="112"/>
      <c r="D24" s="178"/>
      <c r="E24" s="178"/>
      <c r="F24" s="179"/>
      <c r="G24" s="20"/>
      <c r="H24" s="180"/>
      <c r="I24" s="181"/>
      <c r="J24" s="182">
        <f t="shared" si="0"/>
        <v>0</v>
      </c>
      <c r="K24" s="183"/>
      <c r="L24" s="184"/>
      <c r="M24" s="185"/>
      <c r="N24" s="185"/>
      <c r="O24" s="185"/>
      <c r="P24" s="185"/>
      <c r="Q24" s="186"/>
    </row>
    <row r="25" spans="1:17" ht="28.5" customHeight="1" thickBot="1">
      <c r="A25" s="245"/>
      <c r="B25" s="246"/>
      <c r="C25" s="190" t="s">
        <v>27</v>
      </c>
      <c r="D25" s="191"/>
      <c r="E25" s="191"/>
      <c r="F25" s="192"/>
      <c r="G25" s="9"/>
      <c r="H25" s="193"/>
      <c r="I25" s="194"/>
      <c r="J25" s="195">
        <f>SUM(J17:K24)</f>
        <v>0</v>
      </c>
      <c r="K25" s="196"/>
      <c r="L25" s="187"/>
      <c r="M25" s="188"/>
      <c r="N25" s="188"/>
      <c r="O25" s="188"/>
      <c r="P25" s="188"/>
      <c r="Q25" s="189"/>
    </row>
    <row r="26" spans="1:17" ht="34.5" customHeight="1" thickBot="1">
      <c r="A26" s="239" t="s">
        <v>28</v>
      </c>
      <c r="B26" s="240"/>
      <c r="C26" s="240"/>
      <c r="D26" s="240"/>
      <c r="E26" s="240"/>
      <c r="F26" s="241"/>
      <c r="G26" s="242" t="s">
        <v>29</v>
      </c>
      <c r="H26" s="243"/>
      <c r="I26" s="243"/>
      <c r="J26" s="243"/>
      <c r="K26" s="244"/>
      <c r="L26" s="197" t="s">
        <v>30</v>
      </c>
      <c r="M26" s="198"/>
      <c r="N26" s="198"/>
      <c r="O26" s="198"/>
      <c r="P26" s="198"/>
      <c r="Q26" s="199"/>
    </row>
    <row r="27" spans="1:17" ht="35.450000000000003" customHeight="1">
      <c r="A27" s="200" t="s">
        <v>24</v>
      </c>
      <c r="B27" s="201"/>
      <c r="C27" s="202"/>
      <c r="D27" s="206"/>
      <c r="E27" s="207"/>
      <c r="F27" s="208"/>
      <c r="G27" s="212" t="s">
        <v>0</v>
      </c>
      <c r="H27" s="214"/>
      <c r="I27" s="201"/>
      <c r="J27" s="201"/>
      <c r="K27" s="202"/>
      <c r="L27" s="206"/>
      <c r="M27" s="216"/>
      <c r="N27" s="216"/>
      <c r="O27" s="216"/>
      <c r="P27" s="216"/>
      <c r="Q27" s="217"/>
    </row>
    <row r="28" spans="1:17" ht="35.450000000000003" customHeight="1">
      <c r="A28" s="203"/>
      <c r="B28" s="204"/>
      <c r="C28" s="205"/>
      <c r="D28" s="209"/>
      <c r="E28" s="210"/>
      <c r="F28" s="211"/>
      <c r="G28" s="213"/>
      <c r="H28" s="215"/>
      <c r="I28" s="204"/>
      <c r="J28" s="204"/>
      <c r="K28" s="205"/>
      <c r="L28" s="218"/>
      <c r="M28" s="219"/>
      <c r="N28" s="219"/>
      <c r="O28" s="219"/>
      <c r="P28" s="219"/>
      <c r="Q28" s="220"/>
    </row>
    <row r="29" spans="1:17" ht="35.450000000000003" customHeight="1">
      <c r="A29" s="224" t="s">
        <v>31</v>
      </c>
      <c r="B29" s="225"/>
      <c r="C29" s="226"/>
      <c r="D29" s="230"/>
      <c r="E29" s="231"/>
      <c r="F29" s="232"/>
      <c r="G29" s="213" t="s">
        <v>32</v>
      </c>
      <c r="H29" s="235"/>
      <c r="I29" s="204"/>
      <c r="J29" s="204"/>
      <c r="K29" s="205"/>
      <c r="L29" s="218"/>
      <c r="M29" s="219"/>
      <c r="N29" s="219"/>
      <c r="O29" s="219"/>
      <c r="P29" s="219"/>
      <c r="Q29" s="220"/>
    </row>
    <row r="30" spans="1:17" ht="35.450000000000003" customHeight="1" thickBot="1">
      <c r="A30" s="227"/>
      <c r="B30" s="228"/>
      <c r="C30" s="229"/>
      <c r="D30" s="221"/>
      <c r="E30" s="222"/>
      <c r="F30" s="233"/>
      <c r="G30" s="234"/>
      <c r="H30" s="236"/>
      <c r="I30" s="237"/>
      <c r="J30" s="237"/>
      <c r="K30" s="238"/>
      <c r="L30" s="221"/>
      <c r="M30" s="222"/>
      <c r="N30" s="222"/>
      <c r="O30" s="222"/>
      <c r="P30" s="222"/>
      <c r="Q30" s="223"/>
    </row>
    <row r="32" spans="1:17">
      <c r="A32" s="11"/>
    </row>
    <row r="33" spans="1:1">
      <c r="A33" s="11"/>
    </row>
  </sheetData>
  <sheetProtection formatCells="0" selectLockedCells="1"/>
  <protectedRanges>
    <protectedRange password="CF7C" sqref="E7" name="範圍4"/>
    <protectedRange password="CF7C" sqref="F3:L3" name="範圍1"/>
    <protectedRange password="CF7C" sqref="E4" name="範圍2"/>
    <protectedRange password="CF7C" sqref="P4" name="範圍3"/>
  </protectedRanges>
  <mergeCells count="71">
    <mergeCell ref="A16:B25"/>
    <mergeCell ref="C16:F16"/>
    <mergeCell ref="H16:I16"/>
    <mergeCell ref="J16:K16"/>
    <mergeCell ref="C23:F23"/>
    <mergeCell ref="H23:I23"/>
    <mergeCell ref="J23:K23"/>
    <mergeCell ref="C21:F21"/>
    <mergeCell ref="H21:I21"/>
    <mergeCell ref="J21:K21"/>
    <mergeCell ref="C22:F22"/>
    <mergeCell ref="H22:I22"/>
    <mergeCell ref="J22:K22"/>
    <mergeCell ref="J20:K20"/>
    <mergeCell ref="C19:F19"/>
    <mergeCell ref="H19:I19"/>
    <mergeCell ref="L26:Q26"/>
    <mergeCell ref="A27:C28"/>
    <mergeCell ref="D27:F28"/>
    <mergeCell ref="G27:G28"/>
    <mergeCell ref="H27:K28"/>
    <mergeCell ref="L27:Q30"/>
    <mergeCell ref="A29:C30"/>
    <mergeCell ref="D29:F30"/>
    <mergeCell ref="G29:G30"/>
    <mergeCell ref="H29:K30"/>
    <mergeCell ref="A26:F26"/>
    <mergeCell ref="G26:K26"/>
    <mergeCell ref="H18:I18"/>
    <mergeCell ref="J18:K18"/>
    <mergeCell ref="M18:Q18"/>
    <mergeCell ref="L23:Q23"/>
    <mergeCell ref="C24:F24"/>
    <mergeCell ref="H24:I24"/>
    <mergeCell ref="J24:K24"/>
    <mergeCell ref="L24:Q25"/>
    <mergeCell ref="C25:F25"/>
    <mergeCell ref="H25:I25"/>
    <mergeCell ref="J25:K25"/>
    <mergeCell ref="J19:K19"/>
    <mergeCell ref="C20:F20"/>
    <mergeCell ref="H20:I20"/>
    <mergeCell ref="A4:C6"/>
    <mergeCell ref="A10:B12"/>
    <mergeCell ref="C10:Q12"/>
    <mergeCell ref="A13:B15"/>
    <mergeCell ref="C13:H15"/>
    <mergeCell ref="K13:Q13"/>
    <mergeCell ref="K14:Q14"/>
    <mergeCell ref="K15:Q15"/>
    <mergeCell ref="L16:Q16"/>
    <mergeCell ref="C17:F17"/>
    <mergeCell ref="H17:I17"/>
    <mergeCell ref="J17:K17"/>
    <mergeCell ref="C18:F18"/>
    <mergeCell ref="A1:Q1"/>
    <mergeCell ref="A2:Q2"/>
    <mergeCell ref="F3:L3"/>
    <mergeCell ref="M3:Q3"/>
    <mergeCell ref="D4:D9"/>
    <mergeCell ref="E4:I6"/>
    <mergeCell ref="J4:M7"/>
    <mergeCell ref="N4:O5"/>
    <mergeCell ref="P4:Q5"/>
    <mergeCell ref="N6:O7"/>
    <mergeCell ref="P6:Q7"/>
    <mergeCell ref="A7:C9"/>
    <mergeCell ref="E7:I9"/>
    <mergeCell ref="J8:M9"/>
    <mergeCell ref="N8:O9"/>
    <mergeCell ref="P8:Q9"/>
  </mergeCells>
  <phoneticPr fontId="2" type="noConversion"/>
  <conditionalFormatting sqref="J8:M9 J17:K25">
    <cfRule type="cellIs" dxfId="2" priority="2" stopIfTrue="1" operator="equal">
      <formula>0</formula>
    </cfRule>
  </conditionalFormatting>
  <pageMargins left="0.23622047244094491" right="0.23622047244094491" top="0.59055118110236227" bottom="0.19685039370078741" header="0.19685039370078741" footer="0.19685039370078741"/>
  <pageSetup paperSize="9" orientation="portrait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單位!$A$1:$A$8</xm:f>
          </x14:formula1>
          <xm:sqref>D3</xm:sqref>
        </x14:dataValidation>
        <x14:dataValidation type="list" allowBlank="1" showInputMessage="1" showErrorMessage="1" xr:uid="{00000000-0002-0000-0000-000001000000}">
          <x14:formula1>
            <xm:f>用途別科目!$C$3:$C$5</xm:f>
          </x14:formula1>
          <xm:sqref>E7:I9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/>
  <dimension ref="A1:V26"/>
  <sheetViews>
    <sheetView workbookViewId="0">
      <selection activeCell="AB13" sqref="AB13"/>
    </sheetView>
  </sheetViews>
  <sheetFormatPr defaultRowHeight="16.5"/>
  <cols>
    <col min="1" max="1" width="10.5" customWidth="1"/>
    <col min="2" max="2" width="3.75" customWidth="1"/>
    <col min="3" max="3" width="4.875" customWidth="1"/>
    <col min="4" max="4" width="9" customWidth="1"/>
    <col min="5" max="7" width="1.625" customWidth="1"/>
    <col min="8" max="16" width="3.625" customWidth="1"/>
    <col min="17" max="17" width="4.875" customWidth="1"/>
    <col min="18" max="18" width="4.125" customWidth="1"/>
    <col min="19" max="19" width="5.5" customWidth="1"/>
    <col min="21" max="21" width="3.875" customWidth="1"/>
    <col min="22" max="22" width="0" hidden="1" customWidth="1"/>
  </cols>
  <sheetData>
    <row r="1" spans="1:22" ht="21">
      <c r="A1" s="289" t="str">
        <f>動支經費請示單!A1</f>
        <v>桃園市立龜山國民中學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</row>
    <row r="2" spans="1:22" ht="25.5" customHeight="1">
      <c r="A2" s="289" t="s">
        <v>33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</row>
    <row r="3" spans="1:22" ht="20.25" customHeight="1" thickBo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2" ht="9.75" customHeight="1">
      <c r="A4" s="290" t="s">
        <v>34</v>
      </c>
      <c r="B4" s="291"/>
      <c r="C4" s="294"/>
      <c r="D4" s="295"/>
      <c r="E4" s="295"/>
      <c r="F4" s="295"/>
      <c r="G4" s="296"/>
      <c r="H4" s="268" t="s">
        <v>35</v>
      </c>
      <c r="I4" s="269"/>
      <c r="J4" s="269"/>
      <c r="K4" s="269"/>
      <c r="L4" s="269"/>
      <c r="M4" s="269"/>
      <c r="N4" s="269"/>
      <c r="O4" s="269"/>
      <c r="P4" s="270"/>
      <c r="Q4" s="303"/>
      <c r="R4" s="254"/>
      <c r="S4" s="27"/>
      <c r="T4" s="27"/>
    </row>
    <row r="5" spans="1:22" ht="9" customHeight="1" thickBot="1">
      <c r="A5" s="292"/>
      <c r="B5" s="293"/>
      <c r="C5" s="297"/>
      <c r="D5" s="298"/>
      <c r="E5" s="298"/>
      <c r="F5" s="298"/>
      <c r="G5" s="299"/>
      <c r="H5" s="286"/>
      <c r="I5" s="287"/>
      <c r="J5" s="287"/>
      <c r="K5" s="287"/>
      <c r="L5" s="287"/>
      <c r="M5" s="287"/>
      <c r="N5" s="287"/>
      <c r="O5" s="287"/>
      <c r="P5" s="288"/>
      <c r="Q5" s="303"/>
      <c r="R5" s="254"/>
      <c r="S5" s="27"/>
      <c r="T5" s="27"/>
    </row>
    <row r="6" spans="1:22" s="12" customFormat="1" ht="31.7" customHeight="1" thickBot="1">
      <c r="A6" s="29" t="s">
        <v>36</v>
      </c>
      <c r="B6" s="30"/>
      <c r="C6" s="300"/>
      <c r="D6" s="301"/>
      <c r="E6" s="301"/>
      <c r="F6" s="301"/>
      <c r="G6" s="302"/>
      <c r="H6" s="31" t="s">
        <v>37</v>
      </c>
      <c r="I6" s="32" t="s">
        <v>38</v>
      </c>
      <c r="J6" s="32" t="s">
        <v>39</v>
      </c>
      <c r="K6" s="32" t="s">
        <v>40</v>
      </c>
      <c r="L6" s="33" t="s">
        <v>41</v>
      </c>
      <c r="M6" s="33" t="s">
        <v>42</v>
      </c>
      <c r="N6" s="33" t="s">
        <v>43</v>
      </c>
      <c r="O6" s="33" t="s">
        <v>44</v>
      </c>
      <c r="P6" s="33" t="s">
        <v>45</v>
      </c>
      <c r="Q6" s="303"/>
      <c r="R6" s="254"/>
      <c r="S6" s="34"/>
      <c r="T6" s="34"/>
    </row>
    <row r="7" spans="1:22" ht="41.25" customHeight="1" thickBot="1">
      <c r="A7" s="35" t="s">
        <v>46</v>
      </c>
      <c r="B7" s="304"/>
      <c r="C7" s="305"/>
      <c r="D7" s="33" t="s">
        <v>47</v>
      </c>
      <c r="E7" s="306" t="str">
        <f>LEFT(動支經費請示單!A7,3)</f>
        <v>113</v>
      </c>
      <c r="F7" s="307"/>
      <c r="G7" s="308"/>
      <c r="H7" s="39" t="s">
        <v>78</v>
      </c>
      <c r="I7" s="39" t="s">
        <v>78</v>
      </c>
      <c r="J7" s="40" t="str">
        <f>IF(V8&gt;=100000,IF(V8&lt;1000000,"$",MOD(INT(V8/1000000),10)),"")</f>
        <v/>
      </c>
      <c r="K7" s="40" t="str">
        <f>IF(V8&gt;=10000,IF(V8&lt;100000,"$",MOD(INT(V8/100000),10)),"")</f>
        <v/>
      </c>
      <c r="L7" s="40" t="str">
        <f>IF(V8&gt;=1000,IF(V8&lt;10000,"$",MOD(INT(V8/10000),10)),"")</f>
        <v/>
      </c>
      <c r="M7" s="40" t="str">
        <f>IF(V8&gt;=100,IF(V8&lt;1000,"$",MOD(INT(V8/1000),10)),"")</f>
        <v/>
      </c>
      <c r="N7" s="40" t="str">
        <f>IF(V8&gt;=100,IF(V8&lt;100,"$",MOD(INT(V8/100),10)),"")</f>
        <v/>
      </c>
      <c r="O7" s="41" t="str">
        <f>IF(V8&gt;=0,IF(V8&lt;10,"$",MOD(INT(V8/10),10)),"")</f>
        <v>$</v>
      </c>
      <c r="P7" s="42">
        <f>MOD(V8,10)</f>
        <v>0</v>
      </c>
      <c r="Q7" s="303"/>
      <c r="R7" s="254"/>
      <c r="S7" s="27"/>
      <c r="T7" s="27"/>
    </row>
    <row r="8" spans="1:22" ht="36" customHeight="1">
      <c r="A8" s="261" t="s">
        <v>48</v>
      </c>
      <c r="B8" s="268" t="str">
        <f>動支經費請示單!E4</f>
        <v>建築及設備計畫</v>
      </c>
      <c r="C8" s="269"/>
      <c r="D8" s="269"/>
      <c r="E8" s="269"/>
      <c r="F8" s="269"/>
      <c r="G8" s="270"/>
      <c r="H8" s="268" t="s">
        <v>49</v>
      </c>
      <c r="I8" s="269"/>
      <c r="J8" s="270"/>
      <c r="K8" s="279">
        <f>動支經費請示單!C10</f>
        <v>0</v>
      </c>
      <c r="L8" s="280"/>
      <c r="M8" s="280"/>
      <c r="N8" s="280"/>
      <c r="O8" s="280"/>
      <c r="P8" s="280"/>
      <c r="Q8" s="280"/>
      <c r="R8" s="280"/>
      <c r="S8" s="281"/>
      <c r="T8" s="282"/>
      <c r="V8" s="43">
        <f>動支經費請示單!J25</f>
        <v>0</v>
      </c>
    </row>
    <row r="9" spans="1:22" ht="36" customHeight="1" thickBot="1">
      <c r="A9" s="264"/>
      <c r="B9" s="309" t="str">
        <f>動支經費請示單!E7</f>
        <v>516購置雜項設備</v>
      </c>
      <c r="C9" s="310"/>
      <c r="D9" s="310"/>
      <c r="E9" s="310"/>
      <c r="F9" s="310"/>
      <c r="G9" s="311"/>
      <c r="H9" s="286"/>
      <c r="I9" s="287"/>
      <c r="J9" s="288"/>
      <c r="K9" s="283"/>
      <c r="L9" s="284"/>
      <c r="M9" s="284"/>
      <c r="N9" s="284"/>
      <c r="O9" s="284"/>
      <c r="P9" s="284"/>
      <c r="Q9" s="284"/>
      <c r="R9" s="284"/>
      <c r="S9" s="284"/>
      <c r="T9" s="285"/>
    </row>
    <row r="10" spans="1:22" ht="11.25" customHeight="1" thickBo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27"/>
      <c r="T10" s="27"/>
    </row>
    <row r="11" spans="1:22" ht="19.5" customHeight="1">
      <c r="A11" s="261" t="s">
        <v>50</v>
      </c>
      <c r="B11" s="262"/>
      <c r="C11" s="265" t="s">
        <v>69</v>
      </c>
      <c r="D11" s="266"/>
      <c r="E11" s="266"/>
      <c r="F11" s="266" t="s">
        <v>51</v>
      </c>
      <c r="G11" s="266"/>
      <c r="H11" s="266"/>
      <c r="I11" s="266"/>
      <c r="J11" s="266"/>
      <c r="K11" s="261" t="s">
        <v>52</v>
      </c>
      <c r="L11" s="271"/>
      <c r="M11" s="271"/>
      <c r="N11" s="271"/>
      <c r="O11" s="261" t="s">
        <v>53</v>
      </c>
      <c r="P11" s="271"/>
      <c r="Q11" s="271"/>
      <c r="R11" s="271"/>
      <c r="S11" s="265" t="s">
        <v>73</v>
      </c>
      <c r="T11" s="266"/>
    </row>
    <row r="12" spans="1:22" ht="16.5" customHeight="1" thickBot="1">
      <c r="A12" s="263"/>
      <c r="B12" s="264"/>
      <c r="C12" s="267"/>
      <c r="D12" s="267"/>
      <c r="E12" s="267"/>
      <c r="F12" s="267"/>
      <c r="G12" s="267"/>
      <c r="H12" s="267"/>
      <c r="I12" s="267"/>
      <c r="J12" s="267"/>
      <c r="K12" s="272"/>
      <c r="L12" s="272"/>
      <c r="M12" s="272"/>
      <c r="N12" s="272"/>
      <c r="O12" s="272"/>
      <c r="P12" s="272"/>
      <c r="Q12" s="272"/>
      <c r="R12" s="272"/>
      <c r="S12" s="267"/>
      <c r="T12" s="267"/>
    </row>
    <row r="13" spans="1:22" ht="50.1" customHeight="1">
      <c r="A13" s="273" t="s">
        <v>71</v>
      </c>
      <c r="B13" s="274"/>
      <c r="C13" s="273" t="s">
        <v>54</v>
      </c>
      <c r="D13" s="274"/>
      <c r="E13" s="274"/>
      <c r="F13" s="275" t="s">
        <v>55</v>
      </c>
      <c r="G13" s="275"/>
      <c r="H13" s="275"/>
      <c r="I13" s="275"/>
      <c r="J13" s="275"/>
      <c r="K13" s="276" t="s">
        <v>75</v>
      </c>
      <c r="L13" s="276"/>
      <c r="M13" s="276"/>
      <c r="N13" s="276"/>
      <c r="O13" s="271"/>
      <c r="P13" s="271"/>
      <c r="Q13" s="271"/>
      <c r="R13" s="271"/>
      <c r="S13" s="271"/>
      <c r="T13" s="271"/>
    </row>
    <row r="14" spans="1:22" ht="50.1" customHeight="1">
      <c r="A14" s="277" t="s">
        <v>72</v>
      </c>
      <c r="B14" s="278"/>
      <c r="C14" s="277" t="s">
        <v>56</v>
      </c>
      <c r="D14" s="278"/>
      <c r="E14" s="278"/>
      <c r="F14" s="258" t="s">
        <v>57</v>
      </c>
      <c r="G14" s="258"/>
      <c r="H14" s="258"/>
      <c r="I14" s="258"/>
      <c r="J14" s="258"/>
      <c r="K14" s="259" t="s">
        <v>58</v>
      </c>
      <c r="L14" s="259"/>
      <c r="M14" s="259"/>
      <c r="N14" s="259"/>
      <c r="O14" s="260"/>
      <c r="P14" s="260"/>
      <c r="Q14" s="260"/>
      <c r="R14" s="260"/>
      <c r="S14" s="260"/>
      <c r="T14" s="260"/>
    </row>
    <row r="15" spans="1:22" ht="16.5" customHeight="1">
      <c r="A15" s="256" t="s">
        <v>59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</row>
    <row r="16" spans="1:22">
      <c r="A16" s="3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1:20">
      <c r="A17" s="28" t="s">
        <v>60</v>
      </c>
      <c r="B17" s="3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1:20">
      <c r="A18" s="254" t="s">
        <v>61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7"/>
      <c r="R18" s="27"/>
      <c r="S18" s="27"/>
      <c r="T18" s="27"/>
    </row>
    <row r="19" spans="1:20" ht="36" customHeight="1">
      <c r="A19" s="254" t="s">
        <v>62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7"/>
      <c r="R19" s="27"/>
      <c r="S19" s="27"/>
      <c r="T19" s="27"/>
    </row>
    <row r="20" spans="1:20" ht="34.5" customHeight="1">
      <c r="A20" s="254" t="s">
        <v>63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7"/>
      <c r="R20" s="27"/>
      <c r="S20" s="27"/>
      <c r="T20" s="27"/>
    </row>
    <row r="21" spans="1:20" ht="32.25" customHeight="1">
      <c r="A21" s="254" t="s">
        <v>64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7"/>
      <c r="R21" s="27"/>
      <c r="S21" s="27"/>
      <c r="T21" s="27"/>
    </row>
    <row r="22" spans="1:20" ht="36" customHeight="1">
      <c r="A22" s="254" t="s">
        <v>65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7"/>
      <c r="R22" s="27"/>
      <c r="S22" s="27"/>
      <c r="T22" s="27"/>
    </row>
    <row r="23" spans="1:20" ht="34.5" customHeight="1">
      <c r="A23" s="254" t="s">
        <v>66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7"/>
      <c r="R23" s="27"/>
      <c r="S23" s="27"/>
      <c r="T23" s="27"/>
    </row>
    <row r="24" spans="1:20" ht="22.7" customHeight="1">
      <c r="A24" s="254" t="s">
        <v>67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7"/>
      <c r="R24" s="27"/>
      <c r="S24" s="27"/>
      <c r="T24" s="27"/>
    </row>
    <row r="25" spans="1:20" ht="33" customHeight="1">
      <c r="A25" s="254" t="s">
        <v>68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7"/>
      <c r="R25" s="27"/>
      <c r="S25" s="27"/>
      <c r="T25" s="27"/>
    </row>
    <row r="26" spans="1:20">
      <c r="A26" s="13"/>
    </row>
  </sheetData>
  <mergeCells count="40">
    <mergeCell ref="K8:T9"/>
    <mergeCell ref="H8:J9"/>
    <mergeCell ref="A8:A9"/>
    <mergeCell ref="A1:T1"/>
    <mergeCell ref="A2:T2"/>
    <mergeCell ref="A4:B5"/>
    <mergeCell ref="C4:G6"/>
    <mergeCell ref="H4:P5"/>
    <mergeCell ref="Q4:R7"/>
    <mergeCell ref="B7:C7"/>
    <mergeCell ref="E7:G7"/>
    <mergeCell ref="B9:G9"/>
    <mergeCell ref="A11:B12"/>
    <mergeCell ref="C11:E12"/>
    <mergeCell ref="F11:J12"/>
    <mergeCell ref="B8:G8"/>
    <mergeCell ref="S14:T14"/>
    <mergeCell ref="K11:N12"/>
    <mergeCell ref="O11:R12"/>
    <mergeCell ref="S11:T12"/>
    <mergeCell ref="A13:B13"/>
    <mergeCell ref="C13:E13"/>
    <mergeCell ref="F13:J13"/>
    <mergeCell ref="K13:N13"/>
    <mergeCell ref="O13:R13"/>
    <mergeCell ref="S13:T13"/>
    <mergeCell ref="A14:B14"/>
    <mergeCell ref="C14:E14"/>
    <mergeCell ref="F14:J14"/>
    <mergeCell ref="K14:N14"/>
    <mergeCell ref="O14:R14"/>
    <mergeCell ref="A23:P23"/>
    <mergeCell ref="A24:P24"/>
    <mergeCell ref="A25:P25"/>
    <mergeCell ref="A15:T15"/>
    <mergeCell ref="A18:P18"/>
    <mergeCell ref="A19:P19"/>
    <mergeCell ref="A20:P20"/>
    <mergeCell ref="A21:P21"/>
    <mergeCell ref="A22:P22"/>
  </mergeCells>
  <phoneticPr fontId="2" type="noConversion"/>
  <conditionalFormatting sqref="K8:T9">
    <cfRule type="cellIs" dxfId="1" priority="2" stopIfTrue="1" operator="equal">
      <formula>0</formula>
    </cfRule>
  </conditionalFormatting>
  <conditionalFormatting sqref="B9:G9">
    <cfRule type="cellIs" dxfId="0" priority="1" stopIfTrue="1" operator="equal">
      <formula>0</formula>
    </cfRule>
  </conditionalFormatting>
  <printOptions horizontalCentered="1"/>
  <pageMargins left="0" right="0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/>
  <dimension ref="A1:D5"/>
  <sheetViews>
    <sheetView workbookViewId="0">
      <selection activeCell="G11" sqref="G11"/>
    </sheetView>
  </sheetViews>
  <sheetFormatPr defaultRowHeight="16.5"/>
  <cols>
    <col min="1" max="1" width="22.5" customWidth="1"/>
    <col min="2" max="2" width="42.625" bestFit="1" customWidth="1"/>
    <col min="3" max="3" width="42.625" customWidth="1"/>
    <col min="4" max="4" width="17.25" bestFit="1" customWidth="1"/>
  </cols>
  <sheetData>
    <row r="1" spans="1:4">
      <c r="A1" t="s">
        <v>85</v>
      </c>
      <c r="B1" t="s">
        <v>84</v>
      </c>
      <c r="C1" t="s">
        <v>83</v>
      </c>
      <c r="D1" t="s">
        <v>93</v>
      </c>
    </row>
    <row r="3" spans="1:4">
      <c r="A3">
        <v>514</v>
      </c>
      <c r="B3" t="s">
        <v>82</v>
      </c>
      <c r="C3" t="str">
        <f>A3&amp;B3</f>
        <v>514購置機械及設備</v>
      </c>
      <c r="D3">
        <v>70000</v>
      </c>
    </row>
    <row r="4" spans="1:4">
      <c r="A4">
        <v>515</v>
      </c>
      <c r="B4" t="s">
        <v>81</v>
      </c>
      <c r="C4" t="str">
        <f>A4&amp;B4</f>
        <v>515購置交通及運輸設備</v>
      </c>
      <c r="D4">
        <v>680000</v>
      </c>
    </row>
    <row r="5" spans="1:4">
      <c r="A5">
        <v>516</v>
      </c>
      <c r="B5" t="s">
        <v>80</v>
      </c>
      <c r="C5" t="str">
        <f>A5&amp;B5</f>
        <v>516購置雜項設備</v>
      </c>
      <c r="D5">
        <v>250000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4"/>
  <dimension ref="A1:A7"/>
  <sheetViews>
    <sheetView workbookViewId="0">
      <selection activeCell="G11" sqref="G11"/>
    </sheetView>
  </sheetViews>
  <sheetFormatPr defaultRowHeight="16.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52</v>
      </c>
    </row>
    <row r="5" spans="1:1">
      <c r="A5" t="s">
        <v>89</v>
      </c>
    </row>
    <row r="6" spans="1:1">
      <c r="A6" t="s">
        <v>90</v>
      </c>
    </row>
    <row r="7" spans="1:1">
      <c r="A7" t="s">
        <v>29</v>
      </c>
    </row>
  </sheetData>
  <phoneticPr fontId="2" type="noConversion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3</vt:i4>
      </vt:variant>
    </vt:vector>
  </HeadingPairs>
  <TitlesOfParts>
    <vt:vector size="7" baseType="lpstr">
      <vt:lpstr>動支經費請示單</vt:lpstr>
      <vt:lpstr>黏貼憑證</vt:lpstr>
      <vt:lpstr>用途別科目</vt:lpstr>
      <vt:lpstr>單位</vt:lpstr>
      <vt:lpstr>黏貼憑證!_GoBack</vt:lpstr>
      <vt:lpstr>動支經費請示單!Print_Area</vt:lpstr>
      <vt:lpstr>黏貼憑證!Print_Area</vt:lpstr>
    </vt:vector>
  </TitlesOfParts>
  <Company>桃園縣政府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\桃園縣政府</dc:creator>
  <cp:lastModifiedBy>User</cp:lastModifiedBy>
  <cp:lastPrinted>2021-12-07T00:54:42Z</cp:lastPrinted>
  <dcterms:created xsi:type="dcterms:W3CDTF">2002-12-28T07:37:43Z</dcterms:created>
  <dcterms:modified xsi:type="dcterms:W3CDTF">2023-09-28T03:45:24Z</dcterms:modified>
</cp:coreProperties>
</file>